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95" activeTab="0"/>
  </bookViews>
  <sheets>
    <sheet name="табл1" sheetId="1" r:id="rId1"/>
    <sheet name="табл2" sheetId="2" r:id="rId2"/>
    <sheet name="табл3" sheetId="3" r:id="rId3"/>
    <sheet name="табл4" sheetId="4" r:id="rId4"/>
    <sheet name="табл5 " sheetId="5" r:id="rId5"/>
    <sheet name="табл6 " sheetId="6" r:id="rId6"/>
    <sheet name="табл7" sheetId="7" r:id="rId7"/>
    <sheet name="табл8 " sheetId="8" r:id="rId8"/>
    <sheet name="табл9" sheetId="9" r:id="rId9"/>
    <sheet name="табл10" sheetId="10" r:id="rId10"/>
    <sheet name="табл11" sheetId="11" r:id="rId11"/>
    <sheet name="табл12 " sheetId="12" r:id="rId12"/>
    <sheet name="табл13" sheetId="13" r:id="rId13"/>
    <sheet name="табл14" sheetId="14" r:id="rId14"/>
    <sheet name="табл15" sheetId="15" r:id="rId15"/>
    <sheet name="табл16" sheetId="16" r:id="rId16"/>
    <sheet name="табл17 " sheetId="17" r:id="rId17"/>
    <sheet name="табл18 " sheetId="18" r:id="rId18"/>
    <sheet name="табл19 " sheetId="19" r:id="rId19"/>
    <sheet name="табл20" sheetId="20" r:id="rId20"/>
    <sheet name="табл21" sheetId="21" r:id="rId21"/>
    <sheet name="табл22" sheetId="22" r:id="rId22"/>
    <sheet name="табл23" sheetId="23" r:id="rId23"/>
    <sheet name="табл24" sheetId="24" r:id="rId24"/>
    <sheet name="табл25" sheetId="25" r:id="rId25"/>
    <sheet name="табл26 " sheetId="26" r:id="rId26"/>
    <sheet name="табл27" sheetId="27" r:id="rId27"/>
    <sheet name="табл28" sheetId="28" r:id="rId28"/>
    <sheet name="табл29" sheetId="29" r:id="rId29"/>
    <sheet name="табл30" sheetId="30" r:id="rId30"/>
    <sheet name="табл31" sheetId="31" r:id="rId31"/>
    <sheet name="табл32" sheetId="32" r:id="rId32"/>
    <sheet name="табл33" sheetId="33" r:id="rId33"/>
    <sheet name="табл34" sheetId="34" r:id="rId34"/>
    <sheet name="табл35" sheetId="35" r:id="rId35"/>
    <sheet name="табл36" sheetId="36" r:id="rId36"/>
    <sheet name="табл37" sheetId="37" r:id="rId37"/>
  </sheets>
  <definedNames/>
  <calcPr fullCalcOnLoad="1"/>
</workbook>
</file>

<file path=xl/sharedStrings.xml><?xml version="1.0" encoding="utf-8"?>
<sst xmlns="http://schemas.openxmlformats.org/spreadsheetml/2006/main" count="2229" uniqueCount="146">
  <si>
    <t>Таблиця 1</t>
  </si>
  <si>
    <t>1.</t>
  </si>
  <si>
    <t>2.</t>
  </si>
  <si>
    <t>Вінницька</t>
  </si>
  <si>
    <t>3.</t>
  </si>
  <si>
    <t>Волинська</t>
  </si>
  <si>
    <t>4.</t>
  </si>
  <si>
    <t>Дніпропетровська</t>
  </si>
  <si>
    <t>5.</t>
  </si>
  <si>
    <t>Донецька</t>
  </si>
  <si>
    <t>6.</t>
  </si>
  <si>
    <t>Житомирська</t>
  </si>
  <si>
    <t>7.</t>
  </si>
  <si>
    <t>Закарпатська</t>
  </si>
  <si>
    <t>8.</t>
  </si>
  <si>
    <t>Запорізька</t>
  </si>
  <si>
    <t>9.</t>
  </si>
  <si>
    <t>Івано-Франківська</t>
  </si>
  <si>
    <t>10.</t>
  </si>
  <si>
    <t>Київська</t>
  </si>
  <si>
    <t>11.</t>
  </si>
  <si>
    <t>Кіровоградська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</si>
  <si>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</si>
  <si>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</si>
  <si>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</si>
  <si>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</si>
  <si>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</si>
  <si>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</si>
  <si>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</si>
  <si>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</si>
  <si>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</si>
  <si>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</si>
  <si>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</si>
  <si>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</si>
  <si>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</si>
  <si>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</si>
  <si>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</si>
  <si>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</si>
  <si>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</si>
  <si>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</si>
  <si>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</si>
  <si>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</si>
  <si>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</si>
  <si>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</si>
  <si>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</si>
  <si>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</si>
  <si>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</si>
  <si>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</si>
  <si>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</si>
  <si>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</si>
  <si>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</si>
  <si>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</si>
  <si>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</si>
  <si>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УКРАЇНА</t>
  </si>
  <si>
    <t>м.Севастополь</t>
  </si>
  <si>
    <t>Таблиця 2</t>
  </si>
  <si>
    <t>Таблиця 3</t>
  </si>
  <si>
    <t>Таблиця 4</t>
  </si>
  <si>
    <t>Таблиця 5</t>
  </si>
  <si>
    <t>Таблиця 6</t>
  </si>
  <si>
    <t>КІЛЬКІСТЬ ЗАЙНЯТИХ ПОСАД ПУЛЬМОНОЛОГІВ</t>
  </si>
  <si>
    <t>Таблиця 7</t>
  </si>
  <si>
    <t>Таблиця 8</t>
  </si>
  <si>
    <t>Таблиця 9</t>
  </si>
  <si>
    <t>Таблиця 10</t>
  </si>
  <si>
    <t>Таблиця 11</t>
  </si>
  <si>
    <t>Таблиця 12</t>
  </si>
  <si>
    <t>Таблиця 13</t>
  </si>
  <si>
    <t>Таблиця 14</t>
  </si>
  <si>
    <t>Таблиця 15</t>
  </si>
  <si>
    <t>Таблиця 16</t>
  </si>
  <si>
    <t>Таблиця 17</t>
  </si>
  <si>
    <t>Таблиця 18</t>
  </si>
  <si>
    <t>Таблиця 22</t>
  </si>
  <si>
    <t>ЛІКАРНЯНА ЛЕТАЛЬНІСТЬ ПРИ ПНЕВМОНІЯХ (у %)</t>
  </si>
  <si>
    <t>Таблиця 23</t>
  </si>
  <si>
    <t>Таблиця 24</t>
  </si>
  <si>
    <t>Таблиця 25</t>
  </si>
  <si>
    <t>Таблиця 26</t>
  </si>
  <si>
    <t>Таблиця 19</t>
  </si>
  <si>
    <t>Таблиця 20</t>
  </si>
  <si>
    <t>Таблиця 21</t>
  </si>
  <si>
    <t>КІЛЬКІСТЬ ПУЛЬМОНОЛОГІЧНИХ ЛІЖОК</t>
  </si>
  <si>
    <t>(для дітей і дорослих)</t>
  </si>
  <si>
    <t>№ п\п</t>
  </si>
  <si>
    <t xml:space="preserve">ЗАБЕЗПЕЧЕНІСТЬ ПУЛЬМОНОЛОГІЧНИМИ ЛІЖКАМИ </t>
  </si>
  <si>
    <t>(на 10 тис. населення)</t>
  </si>
  <si>
    <t>КІЛЬКІСТЬ ЛІЖОК ТОРАКАЛЬНОЇ ХІРУРГІЇ</t>
  </si>
  <si>
    <t>ЗАБЕЗПЕЧЕНІСТЬ ТОРАКАЛЬНИМИ ЛІЖКАМИ</t>
  </si>
  <si>
    <t>абсолютні числа</t>
  </si>
  <si>
    <t xml:space="preserve">СМЕРТНІСТЬ ВІД  ПНЕВМОНІЇ </t>
  </si>
  <si>
    <t>ЛІКАРНЯНА ЛЕТАЛЬНІСТЬ ПРИ БРОНХІАЛЬНІЙ АСТМІ (у %)</t>
  </si>
  <si>
    <t xml:space="preserve">АР Крим </t>
  </si>
  <si>
    <t>Адміністративні території</t>
  </si>
  <si>
    <t xml:space="preserve">Адміністративні території </t>
  </si>
  <si>
    <t>№        п\п</t>
  </si>
  <si>
    <t>№       п\п</t>
  </si>
  <si>
    <t>СЕРЕДНЯ ТРИВАЛІСТЬ ПЕРЕБУВАННЯ ХВОРОГО                                                                    НА ТОРАКАЛЬНОМУ ЛІЖКУ (в днях)</t>
  </si>
  <si>
    <t>-</t>
  </si>
  <si>
    <t>ЗАБЕЗПЕЧЕНІСТЬ ЛІКАРЯМИ-ПУЛЬМОНОЛОГАМИ                                                                  (на 10 тис. населення)</t>
  </si>
  <si>
    <t>ЧИСЛО ЗАКЛАДІВ, ЯКІ МАЮТЬ ПУЛЬМОНОЛОГІЧНІ КАБІНЕТИ</t>
  </si>
  <si>
    <t>СМЕРТНІСТЬ ВІД ХРОНІЧНИХ ХВОРОБ НИЖНІХ ДИХАЛЬНИХ ШЛЯХІВ</t>
  </si>
  <si>
    <t>СЕРЕДНЯ ТРИВАЛІСТЬ ЛІКУВАННЯ ХВОРОГО В СТАЦІОНАРІ                                      ПРИ БРОНХІАЛЬНІЙ АСТМІ (в днях)</t>
  </si>
  <si>
    <t xml:space="preserve"> </t>
  </si>
  <si>
    <t>ЗАХВОРЮВАНІСТЬ  ХВОРОБАМИ  ОРГАНІВ  ДИХАННЯ</t>
  </si>
  <si>
    <t>№ п/п</t>
  </si>
  <si>
    <t>на 100 тис. дорослого населення (18-100 р.)</t>
  </si>
  <si>
    <t>ЗАХВОРЮВАНІСТЬ  ПНЕВМОНІЯМИ</t>
  </si>
  <si>
    <t>ЗАХВОРЮВАНІСТЬ  БРОНХІАЛЬНОЮ  АСТМОЮ</t>
  </si>
  <si>
    <t>ЗАХВОРЮВАНІСТЬ  ХРОНІЧНИМ  БРОНХІТОМ</t>
  </si>
  <si>
    <t>ПОШИРЕНІСТЬ ХВОРОБ ОРГАНІВ ДИХАННЯ</t>
  </si>
  <si>
    <t>ПОШИРЕНІСТЬ ПНЕВМОНІЙ</t>
  </si>
  <si>
    <t>ПОШИРЕНІСТЬ БРОНХІАЛЬНОЇ АСТМИ</t>
  </si>
  <si>
    <t xml:space="preserve">ПОШИРЕНІСТЬ ХРОНІЧНОГО БРОНХІТУ </t>
  </si>
  <si>
    <t xml:space="preserve">СМЕРТНІСТЬ ВІД ХВОРОБ ОРГАНІВ ДИХАННЯ  </t>
  </si>
  <si>
    <t>на 100 тис.  населення</t>
  </si>
  <si>
    <t>СМЕРТНІСТЬ ВІД БРОНХІАЛЬНОЇ АСТМИ ТА АСМАТИЧНИХ СТАНІВ</t>
  </si>
  <si>
    <t>СЕРЕДНЯ ТРИВАЛІСТЬ ЛІКУВАННЯ ХВОРОГО В СТАЦІОНАРІ ПРИ ПНЕВМОНІЯХ          (в днях)</t>
  </si>
  <si>
    <t>на 100 тис. населення</t>
  </si>
  <si>
    <t>КІЛЬКІСТЬ АЛЕРГОЛОГІЧНИХ ЛІЖОК</t>
  </si>
  <si>
    <t>(для дорослих)</t>
  </si>
  <si>
    <t>на 10 тис. населення</t>
  </si>
  <si>
    <t xml:space="preserve">КІЛЬКІСТЬ АЛЕРГОЛОГІЧНИХ ЛІЖОК </t>
  </si>
  <si>
    <t>(для дітей 0-14 років)</t>
  </si>
  <si>
    <t>КІЛЬКІСТЬ АЛЕРГОЛОГІЧНИХ КАБІНЕТІВ</t>
  </si>
  <si>
    <t>КІЛЬКІСТЬ ЗАЙНЯТИХ ПОСАД АЛЕРГОЛОГІВ</t>
  </si>
  <si>
    <t>ЗАБЕЗПЕЧЕНІСТЬ ЛІКАРЯМИ-АЛЕРГОЛОГАМИ</t>
  </si>
  <si>
    <t>ЗАХВОРЮВАНІСТЬ АЛЕРГІЧНИМ РИНІТОМ</t>
  </si>
  <si>
    <t>ЗАХВОРЮВАНІСТЬ АТОПІЧНИМ ДЕРМАТИТОМ</t>
  </si>
  <si>
    <t>ЗАХВОРЮВАНІСТЬ КОНТАКТНИМ ДЕРМАТИТОМ</t>
  </si>
  <si>
    <t>ПОШИРЕНІСТЬ АЛЕРГІЧНОГО РИНІТУ</t>
  </si>
  <si>
    <t>ПОШИРЕНІСТЬ  АТОПІЧНОГО ДЕРМАТИТУ</t>
  </si>
  <si>
    <t>ПОШИРЕНІСТЬ КОНТАКТНОГО ДЕРМАТИТУ</t>
  </si>
  <si>
    <t>Таблиця 27</t>
  </si>
  <si>
    <t>Таблиця28</t>
  </si>
  <si>
    <t>Таблиця 29</t>
  </si>
  <si>
    <t>Таблиця 30</t>
  </si>
  <si>
    <t>Таблиця 31</t>
  </si>
  <si>
    <t>Таблиця 32</t>
  </si>
  <si>
    <t>Таблиця 33</t>
  </si>
  <si>
    <t>Таблиця 34</t>
  </si>
  <si>
    <t>ЛІКАРНЯНА ЛЕТАЛЬНІСТЬ ПРИ ІНШИХ ОБСТРУКТИВНИХ ХВОРОБАХ ЛЕГЕНЬ (у %)</t>
  </si>
  <si>
    <t>Таблиця 35</t>
  </si>
  <si>
    <t>Таблиця 36</t>
  </si>
  <si>
    <t>СЕРЕДНЯ ТРИВАЛІСТЬ ЛІКУВАННЯ ХВОРОГО В СТАЦІОНАРІ ПРИ ІНШИХ ОБСТРУКТИВНИХ ХВОРОБАХ  ЛЕГЕНЬ (в днях)</t>
  </si>
  <si>
    <t>Таблиця 37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</si>
</sst>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_-* #,##0.0\ _г_р_н_._-;\-* #,##0.0\ _г_р_н_._-;_-* &quot;-&quot;??\ _г_р_н_._-;_-@_-"/>
    <numFmt numFmtId="175" formatCode="_-* #,##0\ _г_р_н_._-;\-* #,##0\ _г_р_н_._-;_-* &quot;-&quot;??\ _г_р_н_._-;_-@_-"/>
    <numFmt numFmtId="176" formatCode="_-* #,##0.000\ _г_р_н_._-;\-* #,##0.000\ _г_р_н_._-;_-* &quot;-&quot;??\ _г_р_н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0.0000"/>
    <numFmt numFmtId="184" formatCode="#,##0.0000"/>
  </numFmts>
  <fonts count="2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72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172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4" fontId="8" fillId="0" borderId="2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172" fontId="28" fillId="0" borderId="18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172" fontId="8" fillId="0" borderId="30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3" fontId="8" fillId="0" borderId="1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/>
    </xf>
    <xf numFmtId="1" fontId="8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" fontId="9" fillId="0" borderId="10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2" fontId="8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172" fontId="0" fillId="0" borderId="0" xfId="0" applyNumberFormat="1" applyAlignment="1">
      <alignment horizontal="center" vertical="center"/>
    </xf>
    <xf numFmtId="0" fontId="2" fillId="0" borderId="36" xfId="0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172" fontId="8" fillId="0" borderId="19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72" fontId="8" fillId="0" borderId="18" xfId="0" applyNumberFormat="1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1" fontId="8" fillId="0" borderId="39" xfId="0" applyNumberFormat="1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" fontId="1" fillId="0" borderId="40" xfId="0" applyNumberFormat="1" applyFont="1" applyBorder="1" applyAlignment="1">
      <alignment horizontal="center" vertical="center"/>
    </xf>
    <xf numFmtId="172" fontId="9" fillId="0" borderId="16" xfId="0" applyNumberFormat="1" applyFont="1" applyBorder="1" applyAlignment="1">
      <alignment horizontal="center" vertical="top" wrapText="1"/>
    </xf>
    <xf numFmtId="172" fontId="1" fillId="0" borderId="27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" fontId="8" fillId="0" borderId="37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81" fontId="8" fillId="0" borderId="28" xfId="0" applyNumberFormat="1" applyFont="1" applyBorder="1" applyAlignment="1">
      <alignment horizontal="center" vertical="center"/>
    </xf>
    <xf numFmtId="172" fontId="8" fillId="0" borderId="43" xfId="0" applyNumberFormat="1" applyFont="1" applyBorder="1" applyAlignment="1">
      <alignment horizontal="center" vertical="top" wrapText="1"/>
    </xf>
    <xf numFmtId="1" fontId="8" fillId="0" borderId="28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1" fontId="9" fillId="0" borderId="45" xfId="0" applyNumberFormat="1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 wrapText="1"/>
    </xf>
    <xf numFmtId="172" fontId="8" fillId="0" borderId="19" xfId="0" applyNumberFormat="1" applyFont="1" applyBorder="1" applyAlignment="1">
      <alignment horizontal="center" vertical="center" wrapText="1"/>
    </xf>
    <xf numFmtId="172" fontId="8" fillId="0" borderId="20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72" fontId="9" fillId="0" borderId="29" xfId="0" applyNumberFormat="1" applyFont="1" applyBorder="1" applyAlignment="1">
      <alignment horizontal="center" vertical="center" wrapText="1"/>
    </xf>
    <xf numFmtId="181" fontId="8" fillId="0" borderId="46" xfId="0" applyNumberFormat="1" applyFont="1" applyBorder="1" applyAlignment="1">
      <alignment horizontal="center" vertical="center"/>
    </xf>
    <xf numFmtId="172" fontId="8" fillId="0" borderId="28" xfId="0" applyNumberFormat="1" applyFont="1" applyBorder="1" applyAlignment="1">
      <alignment horizontal="center" vertical="center" wrapText="1"/>
    </xf>
    <xf numFmtId="181" fontId="8" fillId="0" borderId="20" xfId="0" applyNumberFormat="1" applyFont="1" applyBorder="1" applyAlignment="1">
      <alignment horizontal="center" vertical="center"/>
    </xf>
    <xf numFmtId="181" fontId="9" fillId="0" borderId="27" xfId="0" applyNumberFormat="1" applyFont="1" applyBorder="1" applyAlignment="1">
      <alignment horizontal="center" vertical="top"/>
    </xf>
    <xf numFmtId="1" fontId="8" fillId="0" borderId="36" xfId="0" applyNumberFormat="1" applyFont="1" applyBorder="1" applyAlignment="1">
      <alignment horizontal="center" vertical="center"/>
    </xf>
    <xf numFmtId="181" fontId="9" fillId="0" borderId="4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75" zoomScaleNormal="75" zoomScalePageLayoutView="0" workbookViewId="0" topLeftCell="A1">
      <selection activeCell="Y1" sqref="Y1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8.25390625" style="0" customWidth="1"/>
    <col min="4" max="4" width="8.375" style="0" customWidth="1"/>
    <col min="5" max="5" width="8.25390625" style="0" customWidth="1"/>
    <col min="6" max="8" width="8.375" style="0" customWidth="1"/>
    <col min="9" max="9" width="8.25390625" style="0" customWidth="1"/>
    <col min="10" max="14" width="9.25390625" style="0" customWidth="1"/>
  </cols>
  <sheetData>
    <row r="1" spans="1:12" ht="21.75" customHeight="1">
      <c r="A1" s="11"/>
      <c r="B1" s="11"/>
      <c r="C1" s="11"/>
      <c r="D1" s="11"/>
      <c r="E1" s="11"/>
      <c r="F1" s="239" t="s">
        <v>0</v>
      </c>
      <c r="G1" s="239"/>
      <c r="H1" s="239"/>
      <c r="I1" s="240"/>
      <c r="J1" s="11"/>
      <c r="K1" s="11"/>
      <c r="L1" s="11"/>
    </row>
    <row r="2" spans="1:13" ht="15.75">
      <c r="A2" s="237" t="s">
        <v>82</v>
      </c>
      <c r="B2" s="237"/>
      <c r="C2" s="237"/>
      <c r="D2" s="237"/>
      <c r="E2" s="237"/>
      <c r="F2" s="238"/>
      <c r="G2" s="238"/>
      <c r="H2" s="238"/>
      <c r="I2" s="238"/>
      <c r="J2" s="25"/>
      <c r="K2" s="25"/>
      <c r="L2" s="25"/>
      <c r="M2" s="25"/>
    </row>
    <row r="3" spans="1:13" ht="12.75" customHeight="1">
      <c r="A3" s="236" t="s">
        <v>83</v>
      </c>
      <c r="B3" s="236"/>
      <c r="C3" s="236"/>
      <c r="D3" s="236"/>
      <c r="E3" s="236"/>
      <c r="F3" s="236"/>
      <c r="G3" s="236"/>
      <c r="H3" s="236"/>
      <c r="I3" s="46"/>
      <c r="J3" s="25"/>
      <c r="K3" s="25"/>
      <c r="L3" s="25"/>
      <c r="M3" s="25"/>
    </row>
    <row r="4" spans="1:13" ht="12.75" customHeight="1">
      <c r="A4" s="1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1"/>
    </row>
    <row r="5" spans="1:9" ht="40.5" customHeight="1">
      <c r="A5" s="87" t="s">
        <v>84</v>
      </c>
      <c r="B5" s="87" t="s">
        <v>93</v>
      </c>
      <c r="C5" s="89">
        <v>2005</v>
      </c>
      <c r="D5" s="89">
        <v>2006</v>
      </c>
      <c r="E5" s="89">
        <v>2007</v>
      </c>
      <c r="F5" s="89">
        <v>2008</v>
      </c>
      <c r="G5" s="89">
        <v>2009</v>
      </c>
      <c r="H5" s="89">
        <v>2010</v>
      </c>
      <c r="I5" s="89">
        <v>2011</v>
      </c>
    </row>
    <row r="6" spans="1:9" ht="19.5" customHeight="1">
      <c r="A6" s="61" t="s">
        <v>1</v>
      </c>
      <c r="B6" s="61" t="s">
        <v>92</v>
      </c>
      <c r="C6" s="50">
        <v>313</v>
      </c>
      <c r="D6" s="50">
        <v>313</v>
      </c>
      <c r="E6" s="51">
        <v>293</v>
      </c>
      <c r="F6" s="51">
        <v>285</v>
      </c>
      <c r="G6" s="86">
        <v>268</v>
      </c>
      <c r="H6" s="119">
        <v>273</v>
      </c>
      <c r="I6" s="132">
        <v>298</v>
      </c>
    </row>
    <row r="7" spans="1:9" ht="19.5" customHeight="1">
      <c r="A7" s="90" t="s">
        <v>2</v>
      </c>
      <c r="B7" s="61" t="s">
        <v>3</v>
      </c>
      <c r="C7" s="50">
        <v>105</v>
      </c>
      <c r="D7" s="50">
        <v>105</v>
      </c>
      <c r="E7" s="51">
        <v>105</v>
      </c>
      <c r="F7" s="51">
        <v>105</v>
      </c>
      <c r="G7" s="86">
        <v>105</v>
      </c>
      <c r="H7" s="119">
        <v>105</v>
      </c>
      <c r="I7" s="132">
        <v>100</v>
      </c>
    </row>
    <row r="8" spans="1:9" ht="19.5" customHeight="1">
      <c r="A8" s="90" t="s">
        <v>4</v>
      </c>
      <c r="B8" s="61" t="s">
        <v>5</v>
      </c>
      <c r="C8" s="50">
        <v>100</v>
      </c>
      <c r="D8" s="50">
        <v>110</v>
      </c>
      <c r="E8" s="51">
        <v>110</v>
      </c>
      <c r="F8" s="51">
        <v>110</v>
      </c>
      <c r="G8" s="86">
        <v>110</v>
      </c>
      <c r="H8" s="119">
        <v>110</v>
      </c>
      <c r="I8" s="132">
        <v>105</v>
      </c>
    </row>
    <row r="9" spans="1:9" ht="19.5" customHeight="1">
      <c r="A9" s="90" t="s">
        <v>6</v>
      </c>
      <c r="B9" s="2" t="s">
        <v>7</v>
      </c>
      <c r="C9" s="50">
        <v>275</v>
      </c>
      <c r="D9" s="50">
        <v>275</v>
      </c>
      <c r="E9" s="51">
        <v>275</v>
      </c>
      <c r="F9" s="51">
        <v>275</v>
      </c>
      <c r="G9" s="86">
        <v>245</v>
      </c>
      <c r="H9" s="119">
        <v>265</v>
      </c>
      <c r="I9" s="132">
        <v>250</v>
      </c>
    </row>
    <row r="10" spans="1:9" ht="19.5" customHeight="1">
      <c r="A10" s="90" t="s">
        <v>8</v>
      </c>
      <c r="B10" s="61" t="s">
        <v>9</v>
      </c>
      <c r="C10" s="50">
        <v>550</v>
      </c>
      <c r="D10" s="50">
        <v>550</v>
      </c>
      <c r="E10" s="51">
        <v>545</v>
      </c>
      <c r="F10" s="51">
        <v>520</v>
      </c>
      <c r="G10" s="86">
        <v>520</v>
      </c>
      <c r="H10" s="119">
        <v>520</v>
      </c>
      <c r="I10" s="132">
        <v>495</v>
      </c>
    </row>
    <row r="11" spans="1:9" ht="19.5" customHeight="1">
      <c r="A11" s="90" t="s">
        <v>10</v>
      </c>
      <c r="B11" s="61" t="s">
        <v>11</v>
      </c>
      <c r="C11" s="50">
        <v>50</v>
      </c>
      <c r="D11" s="50">
        <v>50</v>
      </c>
      <c r="E11" s="51">
        <v>50</v>
      </c>
      <c r="F11" s="51">
        <v>50</v>
      </c>
      <c r="G11" s="86">
        <v>50</v>
      </c>
      <c r="H11" s="119">
        <v>50</v>
      </c>
      <c r="I11" s="132">
        <v>50</v>
      </c>
    </row>
    <row r="12" spans="1:9" ht="19.5" customHeight="1">
      <c r="A12" s="90" t="s">
        <v>12</v>
      </c>
      <c r="B12" s="61" t="s">
        <v>13</v>
      </c>
      <c r="C12" s="50">
        <v>451</v>
      </c>
      <c r="D12" s="50">
        <v>437</v>
      </c>
      <c r="E12" s="51">
        <v>430</v>
      </c>
      <c r="F12" s="51">
        <v>405</v>
      </c>
      <c r="G12" s="86">
        <v>385</v>
      </c>
      <c r="H12" s="119">
        <v>405</v>
      </c>
      <c r="I12" s="132">
        <v>359</v>
      </c>
    </row>
    <row r="13" spans="1:9" ht="19.5" customHeight="1">
      <c r="A13" s="90" t="s">
        <v>14</v>
      </c>
      <c r="B13" s="61" t="s">
        <v>15</v>
      </c>
      <c r="C13" s="50">
        <v>275</v>
      </c>
      <c r="D13" s="50">
        <v>315</v>
      </c>
      <c r="E13" s="51">
        <v>315</v>
      </c>
      <c r="F13" s="51">
        <v>315</v>
      </c>
      <c r="G13" s="86">
        <v>315</v>
      </c>
      <c r="H13" s="119">
        <v>315</v>
      </c>
      <c r="I13" s="132">
        <v>315</v>
      </c>
    </row>
    <row r="14" spans="1:9" ht="19.5" customHeight="1">
      <c r="A14" s="2" t="s">
        <v>16</v>
      </c>
      <c r="B14" s="2" t="s">
        <v>17</v>
      </c>
      <c r="C14" s="50">
        <v>200</v>
      </c>
      <c r="D14" s="50">
        <v>130</v>
      </c>
      <c r="E14" s="51">
        <v>120</v>
      </c>
      <c r="F14" s="51">
        <v>120</v>
      </c>
      <c r="G14" s="86">
        <v>120</v>
      </c>
      <c r="H14" s="119">
        <v>120</v>
      </c>
      <c r="I14" s="132">
        <v>120</v>
      </c>
    </row>
    <row r="15" spans="1:9" ht="19.5" customHeight="1">
      <c r="A15" s="90" t="s">
        <v>18</v>
      </c>
      <c r="B15" s="61" t="s">
        <v>19</v>
      </c>
      <c r="C15" s="50">
        <v>200</v>
      </c>
      <c r="D15" s="50">
        <v>200</v>
      </c>
      <c r="E15" s="51">
        <v>200</v>
      </c>
      <c r="F15" s="51">
        <v>225</v>
      </c>
      <c r="G15" s="86">
        <v>225</v>
      </c>
      <c r="H15" s="119">
        <v>225</v>
      </c>
      <c r="I15" s="132">
        <v>225</v>
      </c>
    </row>
    <row r="16" spans="1:9" ht="19.5" customHeight="1">
      <c r="A16" s="90" t="s">
        <v>20</v>
      </c>
      <c r="B16" s="61" t="s">
        <v>21</v>
      </c>
      <c r="C16" s="50">
        <v>95</v>
      </c>
      <c r="D16" s="50">
        <v>95</v>
      </c>
      <c r="E16" s="51">
        <v>95</v>
      </c>
      <c r="F16" s="51">
        <v>95</v>
      </c>
      <c r="G16" s="86">
        <v>65</v>
      </c>
      <c r="H16" s="119">
        <v>65</v>
      </c>
      <c r="I16" s="132">
        <v>65</v>
      </c>
    </row>
    <row r="17" spans="1:9" ht="19.5" customHeight="1">
      <c r="A17" s="90" t="s">
        <v>22</v>
      </c>
      <c r="B17" s="61" t="s">
        <v>23</v>
      </c>
      <c r="C17" s="50">
        <v>185</v>
      </c>
      <c r="D17" s="50">
        <v>185</v>
      </c>
      <c r="E17" s="51">
        <v>185</v>
      </c>
      <c r="F17" s="51">
        <v>185</v>
      </c>
      <c r="G17" s="86">
        <v>187</v>
      </c>
      <c r="H17" s="119">
        <v>137</v>
      </c>
      <c r="I17" s="132">
        <v>117</v>
      </c>
    </row>
    <row r="18" spans="1:9" ht="19.5" customHeight="1">
      <c r="A18" s="90" t="s">
        <v>24</v>
      </c>
      <c r="B18" s="61" t="s">
        <v>25</v>
      </c>
      <c r="C18" s="50">
        <v>285</v>
      </c>
      <c r="D18" s="50">
        <v>285</v>
      </c>
      <c r="E18" s="51">
        <v>270</v>
      </c>
      <c r="F18" s="51">
        <v>268</v>
      </c>
      <c r="G18" s="86">
        <v>268</v>
      </c>
      <c r="H18" s="119">
        <v>268</v>
      </c>
      <c r="I18" s="132">
        <v>268</v>
      </c>
    </row>
    <row r="19" spans="1:9" ht="19.5" customHeight="1">
      <c r="A19" s="90" t="s">
        <v>26</v>
      </c>
      <c r="B19" s="61" t="s">
        <v>27</v>
      </c>
      <c r="C19" s="50">
        <v>75</v>
      </c>
      <c r="D19" s="50">
        <v>75</v>
      </c>
      <c r="E19" s="51">
        <v>75</v>
      </c>
      <c r="F19" s="51">
        <v>75</v>
      </c>
      <c r="G19" s="86">
        <v>75</v>
      </c>
      <c r="H19" s="119">
        <v>75</v>
      </c>
      <c r="I19" s="132">
        <v>75</v>
      </c>
    </row>
    <row r="20" spans="1:9" ht="19.5" customHeight="1">
      <c r="A20" s="90" t="s">
        <v>28</v>
      </c>
      <c r="B20" s="61" t="s">
        <v>29</v>
      </c>
      <c r="C20" s="50">
        <v>185</v>
      </c>
      <c r="D20" s="50">
        <v>185</v>
      </c>
      <c r="E20" s="51">
        <v>185</v>
      </c>
      <c r="F20" s="51">
        <v>185</v>
      </c>
      <c r="G20" s="86">
        <v>185</v>
      </c>
      <c r="H20" s="119">
        <v>185</v>
      </c>
      <c r="I20" s="132">
        <v>185</v>
      </c>
    </row>
    <row r="21" spans="1:9" ht="19.5" customHeight="1">
      <c r="A21" s="90" t="s">
        <v>30</v>
      </c>
      <c r="B21" s="61" t="s">
        <v>31</v>
      </c>
      <c r="C21" s="50">
        <v>150</v>
      </c>
      <c r="D21" s="50">
        <v>150</v>
      </c>
      <c r="E21" s="51">
        <v>150</v>
      </c>
      <c r="F21" s="51">
        <v>150</v>
      </c>
      <c r="G21" s="86">
        <v>150</v>
      </c>
      <c r="H21" s="119">
        <v>150</v>
      </c>
      <c r="I21" s="132">
        <v>150</v>
      </c>
    </row>
    <row r="22" spans="1:9" ht="19.5" customHeight="1">
      <c r="A22" s="90" t="s">
        <v>32</v>
      </c>
      <c r="B22" s="61" t="s">
        <v>33</v>
      </c>
      <c r="C22" s="50">
        <v>85</v>
      </c>
      <c r="D22" s="50">
        <v>85</v>
      </c>
      <c r="E22" s="51">
        <v>85</v>
      </c>
      <c r="F22" s="51">
        <v>85</v>
      </c>
      <c r="G22" s="86">
        <v>85</v>
      </c>
      <c r="H22" s="119">
        <v>95</v>
      </c>
      <c r="I22" s="132">
        <v>95</v>
      </c>
    </row>
    <row r="23" spans="1:9" ht="19.5" customHeight="1">
      <c r="A23" s="90" t="s">
        <v>34</v>
      </c>
      <c r="B23" s="61" t="s">
        <v>35</v>
      </c>
      <c r="C23" s="50">
        <v>110</v>
      </c>
      <c r="D23" s="50">
        <v>110</v>
      </c>
      <c r="E23" s="51">
        <v>110</v>
      </c>
      <c r="F23" s="51">
        <v>110</v>
      </c>
      <c r="G23" s="86">
        <v>110</v>
      </c>
      <c r="H23" s="119">
        <v>110</v>
      </c>
      <c r="I23" s="132">
        <v>110</v>
      </c>
    </row>
    <row r="24" spans="1:9" ht="19.5" customHeight="1">
      <c r="A24" s="90" t="s">
        <v>36</v>
      </c>
      <c r="B24" s="61" t="s">
        <v>37</v>
      </c>
      <c r="C24" s="50">
        <v>65</v>
      </c>
      <c r="D24" s="50">
        <v>85</v>
      </c>
      <c r="E24" s="51">
        <v>89</v>
      </c>
      <c r="F24" s="51">
        <v>89</v>
      </c>
      <c r="G24" s="86">
        <v>93</v>
      </c>
      <c r="H24" s="119">
        <v>93</v>
      </c>
      <c r="I24" s="132">
        <v>93</v>
      </c>
    </row>
    <row r="25" spans="1:9" ht="19.5" customHeight="1">
      <c r="A25" s="90" t="s">
        <v>38</v>
      </c>
      <c r="B25" s="61" t="s">
        <v>39</v>
      </c>
      <c r="C25" s="50">
        <v>285</v>
      </c>
      <c r="D25" s="50">
        <v>265</v>
      </c>
      <c r="E25" s="51">
        <v>265</v>
      </c>
      <c r="F25" s="51">
        <v>265</v>
      </c>
      <c r="G25" s="86">
        <v>245</v>
      </c>
      <c r="H25" s="119">
        <v>245</v>
      </c>
      <c r="I25" s="132">
        <v>245</v>
      </c>
    </row>
    <row r="26" spans="1:9" ht="19.5" customHeight="1">
      <c r="A26" s="2" t="s">
        <v>40</v>
      </c>
      <c r="B26" s="61" t="s">
        <v>41</v>
      </c>
      <c r="C26" s="50">
        <v>130</v>
      </c>
      <c r="D26" s="50">
        <v>120</v>
      </c>
      <c r="E26" s="51">
        <v>120</v>
      </c>
      <c r="F26" s="51">
        <v>120</v>
      </c>
      <c r="G26" s="86">
        <v>100</v>
      </c>
      <c r="H26" s="119">
        <v>100</v>
      </c>
      <c r="I26" s="132">
        <v>95</v>
      </c>
    </row>
    <row r="27" spans="1:9" ht="19.5" customHeight="1">
      <c r="A27" s="90" t="s">
        <v>42</v>
      </c>
      <c r="B27" s="61" t="s">
        <v>43</v>
      </c>
      <c r="C27" s="50">
        <v>130</v>
      </c>
      <c r="D27" s="50">
        <v>130</v>
      </c>
      <c r="E27" s="51">
        <v>130</v>
      </c>
      <c r="F27" s="51">
        <v>130</v>
      </c>
      <c r="G27" s="86">
        <v>130</v>
      </c>
      <c r="H27" s="119">
        <v>130</v>
      </c>
      <c r="I27" s="132">
        <v>125</v>
      </c>
    </row>
    <row r="28" spans="1:9" ht="19.5" customHeight="1">
      <c r="A28" s="90" t="s">
        <v>44</v>
      </c>
      <c r="B28" s="61" t="s">
        <v>45</v>
      </c>
      <c r="C28" s="50">
        <v>135</v>
      </c>
      <c r="D28" s="50">
        <v>145</v>
      </c>
      <c r="E28" s="51">
        <v>120</v>
      </c>
      <c r="F28" s="51">
        <v>120</v>
      </c>
      <c r="G28" s="86">
        <v>120</v>
      </c>
      <c r="H28" s="119">
        <v>88</v>
      </c>
      <c r="I28" s="132">
        <v>80</v>
      </c>
    </row>
    <row r="29" spans="1:9" ht="19.5" customHeight="1">
      <c r="A29" s="90" t="s">
        <v>46</v>
      </c>
      <c r="B29" s="61" t="s">
        <v>47</v>
      </c>
      <c r="C29" s="50">
        <v>145</v>
      </c>
      <c r="D29" s="50">
        <v>145</v>
      </c>
      <c r="E29" s="51">
        <v>145</v>
      </c>
      <c r="F29" s="51">
        <v>145</v>
      </c>
      <c r="G29" s="86">
        <v>145</v>
      </c>
      <c r="H29" s="119">
        <v>105</v>
      </c>
      <c r="I29" s="132">
        <v>95</v>
      </c>
    </row>
    <row r="30" spans="1:9" ht="19.5" customHeight="1">
      <c r="A30" s="90" t="s">
        <v>48</v>
      </c>
      <c r="B30" s="61" t="s">
        <v>49</v>
      </c>
      <c r="C30" s="50">
        <v>200</v>
      </c>
      <c r="D30" s="50">
        <v>200</v>
      </c>
      <c r="E30" s="51">
        <v>200</v>
      </c>
      <c r="F30" s="51">
        <v>140</v>
      </c>
      <c r="G30" s="86">
        <v>140</v>
      </c>
      <c r="H30" s="119">
        <v>140</v>
      </c>
      <c r="I30" s="132">
        <v>140</v>
      </c>
    </row>
    <row r="31" spans="1:9" ht="19.5" customHeight="1">
      <c r="A31" s="90" t="s">
        <v>50</v>
      </c>
      <c r="B31" s="61" t="s">
        <v>51</v>
      </c>
      <c r="C31" s="50">
        <v>240</v>
      </c>
      <c r="D31" s="50">
        <v>240</v>
      </c>
      <c r="E31" s="51">
        <v>240</v>
      </c>
      <c r="F31" s="51">
        <v>240</v>
      </c>
      <c r="G31" s="86">
        <v>240</v>
      </c>
      <c r="H31" s="119">
        <v>240</v>
      </c>
      <c r="I31" s="132">
        <v>240</v>
      </c>
    </row>
    <row r="32" spans="1:9" ht="19.5" customHeight="1">
      <c r="A32" s="90" t="s">
        <v>52</v>
      </c>
      <c r="B32" s="61" t="s">
        <v>54</v>
      </c>
      <c r="C32" s="50">
        <v>12</v>
      </c>
      <c r="D32" s="50">
        <v>12</v>
      </c>
      <c r="E32" s="51">
        <v>12</v>
      </c>
      <c r="F32" s="51">
        <v>12</v>
      </c>
      <c r="G32" s="86">
        <v>12</v>
      </c>
      <c r="H32" s="119">
        <v>12</v>
      </c>
      <c r="I32" s="132">
        <v>12</v>
      </c>
    </row>
    <row r="33" spans="1:10" ht="19.5" customHeight="1">
      <c r="A33" s="91"/>
      <c r="B33" s="92" t="s">
        <v>53</v>
      </c>
      <c r="C33" s="89">
        <f>SUM(C6:C32)</f>
        <v>5031</v>
      </c>
      <c r="D33" s="89">
        <f>SUM(D6:D32)</f>
        <v>4997</v>
      </c>
      <c r="E33" s="93">
        <f>SUM(E6:E32)</f>
        <v>4919</v>
      </c>
      <c r="F33" s="93">
        <v>4824</v>
      </c>
      <c r="G33" s="93">
        <v>4693</v>
      </c>
      <c r="H33" s="109">
        <f>SUM(H6:H32)</f>
        <v>4626</v>
      </c>
      <c r="I33" s="109">
        <f>SUM(I6:I32)</f>
        <v>4507</v>
      </c>
      <c r="J33">
        <f>(4507*100/4626)-100</f>
        <v>-2.572416774751403</v>
      </c>
    </row>
  </sheetData>
  <sheetProtection/>
  <mergeCells count="3">
    <mergeCell ref="A3:H3"/>
    <mergeCell ref="A2:I2"/>
    <mergeCell ref="F1:I1"/>
  </mergeCells>
  <printOptions horizontalCentered="1"/>
  <pageMargins left="0.5905511811023623" right="0.5905511811023623" top="1.1023622047244095" bottom="1.4566929133858268" header="0.7086614173228347" footer="1.062992125984252"/>
  <pageSetup horizontalDpi="300" verticalDpi="300" orientation="portrait" paperSize="9" r:id="rId1"/>
  <headerFooter alignWithMargins="0">
    <oddHeader>&amp;R6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38"/>
  <sheetViews>
    <sheetView zoomScale="75" zoomScaleNormal="75" zoomScalePageLayoutView="0" workbookViewId="0" topLeftCell="A4">
      <selection activeCell="G1" sqref="G1:I1"/>
    </sheetView>
  </sheetViews>
  <sheetFormatPr defaultColWidth="9.00390625" defaultRowHeight="12.75"/>
  <cols>
    <col min="1" max="1" width="4.375" style="0" customWidth="1"/>
    <col min="2" max="2" width="22.375" style="0" customWidth="1"/>
    <col min="3" max="9" width="8.375" style="0" customWidth="1"/>
    <col min="10" max="15" width="9.25390625" style="0" customWidth="1"/>
  </cols>
  <sheetData>
    <row r="1" spans="2:14" ht="21" customHeight="1">
      <c r="B1" s="11"/>
      <c r="C1" s="11"/>
      <c r="D1" s="11"/>
      <c r="E1" s="11"/>
      <c r="F1" s="11"/>
      <c r="G1" s="241" t="s">
        <v>64</v>
      </c>
      <c r="H1" s="262"/>
      <c r="I1" s="262"/>
      <c r="J1" s="11"/>
      <c r="K1" s="11"/>
      <c r="L1" s="11"/>
      <c r="M1" s="11"/>
      <c r="N1" s="11"/>
    </row>
    <row r="2" spans="2:15" ht="21" customHeight="1"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2"/>
    </row>
    <row r="3" spans="1:15" s="36" customFormat="1" ht="36.75" customHeight="1">
      <c r="A3" s="263" t="s">
        <v>99</v>
      </c>
      <c r="B3" s="263"/>
      <c r="C3" s="263"/>
      <c r="D3" s="263"/>
      <c r="E3" s="263"/>
      <c r="F3" s="263"/>
      <c r="G3" s="263"/>
      <c r="H3" s="263"/>
      <c r="I3" s="264"/>
      <c r="J3" s="34"/>
      <c r="K3" s="34"/>
      <c r="L3" s="34"/>
      <c r="M3" s="34"/>
      <c r="N3" s="34"/>
      <c r="O3" s="35"/>
    </row>
    <row r="4" spans="1:15" ht="12.75" customHeight="1">
      <c r="A4" s="9"/>
      <c r="B4" s="14"/>
      <c r="C4" s="14"/>
      <c r="D4" s="14"/>
      <c r="E4" s="14"/>
      <c r="F4" s="14"/>
      <c r="G4" s="14"/>
      <c r="H4" s="14"/>
      <c r="I4" s="21"/>
      <c r="J4" s="21"/>
      <c r="K4" s="21"/>
      <c r="L4" s="11"/>
      <c r="M4" s="11"/>
      <c r="N4" s="11"/>
      <c r="O4" s="11"/>
    </row>
    <row r="5" spans="1:9" ht="34.5" customHeight="1">
      <c r="A5" s="87" t="s">
        <v>84</v>
      </c>
      <c r="B5" s="87" t="s">
        <v>93</v>
      </c>
      <c r="C5" s="89">
        <v>2005</v>
      </c>
      <c r="D5" s="89">
        <v>2006</v>
      </c>
      <c r="E5" s="89">
        <v>2007</v>
      </c>
      <c r="F5" s="89">
        <v>2008</v>
      </c>
      <c r="G5" s="89">
        <v>2009</v>
      </c>
      <c r="H5" s="89">
        <v>2010</v>
      </c>
      <c r="I5" s="89">
        <v>2011</v>
      </c>
    </row>
    <row r="6" spans="1:17" ht="19.5" customHeight="1">
      <c r="A6" s="61" t="s">
        <v>1</v>
      </c>
      <c r="B6" s="61" t="s">
        <v>92</v>
      </c>
      <c r="C6" s="54">
        <v>0.15</v>
      </c>
      <c r="D6" s="54">
        <v>0.19</v>
      </c>
      <c r="E6" s="51">
        <v>0.19</v>
      </c>
      <c r="F6" s="54">
        <v>0.17</v>
      </c>
      <c r="G6" s="85">
        <v>0.19</v>
      </c>
      <c r="H6" s="85">
        <v>0.18</v>
      </c>
      <c r="I6" s="167">
        <v>0.17</v>
      </c>
      <c r="M6" s="15"/>
      <c r="N6" s="15"/>
      <c r="O6" s="15"/>
      <c r="P6" s="15"/>
      <c r="Q6" s="15"/>
    </row>
    <row r="7" spans="1:17" ht="19.5" customHeight="1">
      <c r="A7" s="2" t="s">
        <v>2</v>
      </c>
      <c r="B7" s="61" t="s">
        <v>3</v>
      </c>
      <c r="C7" s="54">
        <v>0.19</v>
      </c>
      <c r="D7" s="54">
        <v>0.13</v>
      </c>
      <c r="E7" s="51">
        <v>0.13</v>
      </c>
      <c r="F7" s="54">
        <v>0.14</v>
      </c>
      <c r="G7" s="85">
        <v>0.12</v>
      </c>
      <c r="H7" s="85">
        <v>0.12</v>
      </c>
      <c r="I7" s="167">
        <v>0.12</v>
      </c>
      <c r="M7" s="15"/>
      <c r="N7" s="15"/>
      <c r="O7" s="15"/>
      <c r="P7" s="15"/>
      <c r="Q7" s="15"/>
    </row>
    <row r="8" spans="1:17" ht="19.5" customHeight="1">
      <c r="A8" s="2" t="s">
        <v>4</v>
      </c>
      <c r="B8" s="61" t="s">
        <v>5</v>
      </c>
      <c r="C8" s="54">
        <v>0.14</v>
      </c>
      <c r="D8" s="54">
        <v>0.1</v>
      </c>
      <c r="E8" s="51">
        <v>0.1</v>
      </c>
      <c r="F8" s="54">
        <v>0.1</v>
      </c>
      <c r="G8" s="85">
        <v>0.11</v>
      </c>
      <c r="H8" s="85">
        <v>0.13</v>
      </c>
      <c r="I8" s="167">
        <v>0.12</v>
      </c>
      <c r="M8" s="15"/>
      <c r="N8" s="15"/>
      <c r="O8" s="14"/>
      <c r="P8" s="22"/>
      <c r="Q8" s="15"/>
    </row>
    <row r="9" spans="1:17" ht="19.5" customHeight="1">
      <c r="A9" s="2" t="s">
        <v>6</v>
      </c>
      <c r="B9" s="2" t="s">
        <v>7</v>
      </c>
      <c r="C9" s="54">
        <v>0.1</v>
      </c>
      <c r="D9" s="54">
        <v>0.11</v>
      </c>
      <c r="E9" s="51">
        <v>0.11</v>
      </c>
      <c r="F9" s="54">
        <v>0.12</v>
      </c>
      <c r="G9" s="85">
        <v>0.11</v>
      </c>
      <c r="H9" s="85">
        <v>0.11</v>
      </c>
      <c r="I9" s="167">
        <v>0.12</v>
      </c>
      <c r="M9" s="15"/>
      <c r="N9" s="15"/>
      <c r="O9" s="22"/>
      <c r="P9" s="14"/>
      <c r="Q9" s="15"/>
    </row>
    <row r="10" spans="1:17" ht="19.5" customHeight="1">
      <c r="A10" s="2" t="s">
        <v>8</v>
      </c>
      <c r="B10" s="61" t="s">
        <v>9</v>
      </c>
      <c r="C10" s="54">
        <v>0.1</v>
      </c>
      <c r="D10" s="54">
        <v>0.12</v>
      </c>
      <c r="E10" s="51">
        <v>0.12</v>
      </c>
      <c r="F10" s="54">
        <v>0.12</v>
      </c>
      <c r="G10" s="85">
        <v>0.12</v>
      </c>
      <c r="H10" s="85">
        <v>0.12</v>
      </c>
      <c r="I10" s="167">
        <v>0.11</v>
      </c>
      <c r="M10" s="15"/>
      <c r="N10" s="15"/>
      <c r="O10" s="14"/>
      <c r="P10" s="14"/>
      <c r="Q10" s="15"/>
    </row>
    <row r="11" spans="1:17" ht="19.5" customHeight="1">
      <c r="A11" s="2" t="s">
        <v>10</v>
      </c>
      <c r="B11" s="61" t="s">
        <v>11</v>
      </c>
      <c r="C11" s="54">
        <v>0.12</v>
      </c>
      <c r="D11" s="54">
        <v>0.08</v>
      </c>
      <c r="E11" s="51">
        <v>0.06</v>
      </c>
      <c r="F11" s="54">
        <v>0.06</v>
      </c>
      <c r="G11" s="85">
        <v>0.08</v>
      </c>
      <c r="H11" s="85">
        <v>0.07</v>
      </c>
      <c r="I11" s="167">
        <v>0.08</v>
      </c>
      <c r="M11" s="15"/>
      <c r="N11" s="15"/>
      <c r="O11" s="22"/>
      <c r="P11" s="14"/>
      <c r="Q11" s="15"/>
    </row>
    <row r="12" spans="1:17" ht="19.5" customHeight="1">
      <c r="A12" s="2" t="s">
        <v>12</v>
      </c>
      <c r="B12" s="61" t="s">
        <v>13</v>
      </c>
      <c r="C12" s="54">
        <v>0.1</v>
      </c>
      <c r="D12" s="54">
        <v>0.43</v>
      </c>
      <c r="E12" s="51">
        <v>0.4</v>
      </c>
      <c r="F12" s="54">
        <v>0.4</v>
      </c>
      <c r="G12" s="85">
        <v>0.39</v>
      </c>
      <c r="H12" s="85">
        <v>0.39</v>
      </c>
      <c r="I12" s="167">
        <v>0.38</v>
      </c>
      <c r="M12" s="15"/>
      <c r="N12" s="15"/>
      <c r="O12" s="23"/>
      <c r="P12" s="14"/>
      <c r="Q12" s="15"/>
    </row>
    <row r="13" spans="1:17" ht="19.5" customHeight="1">
      <c r="A13" s="2" t="s">
        <v>14</v>
      </c>
      <c r="B13" s="61" t="s">
        <v>15</v>
      </c>
      <c r="C13" s="54">
        <v>0.43</v>
      </c>
      <c r="D13" s="54">
        <v>0.17</v>
      </c>
      <c r="E13" s="51">
        <v>0.17</v>
      </c>
      <c r="F13" s="54">
        <v>0.17</v>
      </c>
      <c r="G13" s="85">
        <v>0.16</v>
      </c>
      <c r="H13" s="85">
        <v>0.17</v>
      </c>
      <c r="I13" s="167">
        <v>0.17</v>
      </c>
      <c r="M13" s="15"/>
      <c r="N13" s="15"/>
      <c r="O13" s="14"/>
      <c r="P13" s="14"/>
      <c r="Q13" s="15"/>
    </row>
    <row r="14" spans="1:17" ht="19.5" customHeight="1">
      <c r="A14" s="2" t="s">
        <v>16</v>
      </c>
      <c r="B14" s="2" t="s">
        <v>17</v>
      </c>
      <c r="C14" s="54">
        <v>0.17</v>
      </c>
      <c r="D14" s="54">
        <v>0.26</v>
      </c>
      <c r="E14" s="51">
        <v>0.24</v>
      </c>
      <c r="F14" s="54">
        <v>0.24</v>
      </c>
      <c r="G14" s="85">
        <v>0.21</v>
      </c>
      <c r="H14" s="85">
        <v>0.23</v>
      </c>
      <c r="I14" s="167">
        <v>0.23</v>
      </c>
      <c r="M14" s="15"/>
      <c r="N14" s="15"/>
      <c r="O14" s="23"/>
      <c r="P14" s="23"/>
      <c r="Q14" s="15"/>
    </row>
    <row r="15" spans="1:17" ht="19.5" customHeight="1">
      <c r="A15" s="2" t="s">
        <v>18</v>
      </c>
      <c r="B15" s="61" t="s">
        <v>19</v>
      </c>
      <c r="C15" s="54">
        <v>0.26</v>
      </c>
      <c r="D15" s="54">
        <v>0.09</v>
      </c>
      <c r="E15" s="51">
        <v>0.11</v>
      </c>
      <c r="F15" s="54">
        <v>0.11</v>
      </c>
      <c r="G15" s="85">
        <v>0.11</v>
      </c>
      <c r="H15" s="85">
        <v>0.11</v>
      </c>
      <c r="I15" s="167">
        <v>0.12</v>
      </c>
      <c r="M15" s="15"/>
      <c r="N15" s="15"/>
      <c r="O15" s="23"/>
      <c r="P15" s="14"/>
      <c r="Q15" s="15"/>
    </row>
    <row r="16" spans="1:17" ht="19.5" customHeight="1">
      <c r="A16" s="2" t="s">
        <v>20</v>
      </c>
      <c r="B16" s="61" t="s">
        <v>21</v>
      </c>
      <c r="C16" s="54">
        <v>0.1</v>
      </c>
      <c r="D16" s="54">
        <v>0.06</v>
      </c>
      <c r="E16" s="51">
        <v>0.05</v>
      </c>
      <c r="F16" s="54">
        <v>0.05</v>
      </c>
      <c r="G16" s="85">
        <v>0.05</v>
      </c>
      <c r="H16" s="85">
        <v>0.04</v>
      </c>
      <c r="I16" s="167">
        <v>0.04</v>
      </c>
      <c r="M16" s="15"/>
      <c r="N16" s="15"/>
      <c r="O16" s="14"/>
      <c r="P16" s="23"/>
      <c r="Q16" s="15"/>
    </row>
    <row r="17" spans="1:17" ht="19.5" customHeight="1">
      <c r="A17" s="2" t="s">
        <v>22</v>
      </c>
      <c r="B17" s="61" t="s">
        <v>23</v>
      </c>
      <c r="C17" s="54">
        <v>0.08</v>
      </c>
      <c r="D17" s="54">
        <v>0.1</v>
      </c>
      <c r="E17" s="51">
        <v>0.1</v>
      </c>
      <c r="F17" s="54">
        <v>0.1</v>
      </c>
      <c r="G17" s="85">
        <v>0.1</v>
      </c>
      <c r="H17" s="85">
        <v>0.09</v>
      </c>
      <c r="I17" s="167">
        <v>0.09</v>
      </c>
      <c r="M17" s="15"/>
      <c r="N17" s="15"/>
      <c r="O17" s="23"/>
      <c r="P17" s="23"/>
      <c r="Q17" s="15"/>
    </row>
    <row r="18" spans="1:17" ht="19.5" customHeight="1">
      <c r="A18" s="2" t="s">
        <v>24</v>
      </c>
      <c r="B18" s="61" t="s">
        <v>25</v>
      </c>
      <c r="C18" s="54">
        <v>0.1</v>
      </c>
      <c r="D18" s="54">
        <v>0.19</v>
      </c>
      <c r="E18" s="51">
        <v>0.19</v>
      </c>
      <c r="F18" s="54">
        <v>0.2</v>
      </c>
      <c r="G18" s="85">
        <v>0.19</v>
      </c>
      <c r="H18" s="85">
        <v>0.21</v>
      </c>
      <c r="I18" s="167">
        <v>0.21</v>
      </c>
      <c r="M18" s="15"/>
      <c r="N18" s="15"/>
      <c r="O18" s="14"/>
      <c r="P18" s="23"/>
      <c r="Q18" s="15"/>
    </row>
    <row r="19" spans="1:17" ht="19.5" customHeight="1">
      <c r="A19" s="2" t="s">
        <v>26</v>
      </c>
      <c r="B19" s="61" t="s">
        <v>27</v>
      </c>
      <c r="C19" s="54">
        <v>0.19</v>
      </c>
      <c r="D19" s="54">
        <v>0.07</v>
      </c>
      <c r="E19" s="51">
        <v>0.07</v>
      </c>
      <c r="F19" s="54">
        <v>0.07</v>
      </c>
      <c r="G19" s="85">
        <v>0.07</v>
      </c>
      <c r="H19" s="85">
        <v>0.07</v>
      </c>
      <c r="I19" s="167">
        <v>0.07</v>
      </c>
      <c r="M19" s="15"/>
      <c r="N19" s="15"/>
      <c r="O19" s="23"/>
      <c r="P19" s="14"/>
      <c r="Q19" s="15"/>
    </row>
    <row r="20" spans="1:17" ht="19.5" customHeight="1">
      <c r="A20" s="2" t="s">
        <v>28</v>
      </c>
      <c r="B20" s="61" t="s">
        <v>29</v>
      </c>
      <c r="C20" s="54">
        <v>0.08</v>
      </c>
      <c r="D20" s="54">
        <v>0.12</v>
      </c>
      <c r="E20" s="51">
        <v>0.11</v>
      </c>
      <c r="F20" s="54">
        <v>0.1</v>
      </c>
      <c r="G20" s="85">
        <v>0.1</v>
      </c>
      <c r="H20" s="85">
        <v>0.1</v>
      </c>
      <c r="I20" s="167">
        <v>0.11</v>
      </c>
      <c r="M20" s="15"/>
      <c r="N20" s="15"/>
      <c r="O20" s="14"/>
      <c r="P20" s="22"/>
      <c r="Q20" s="15"/>
    </row>
    <row r="21" spans="1:17" ht="19.5" customHeight="1">
      <c r="A21" s="2" t="s">
        <v>30</v>
      </c>
      <c r="B21" s="61" t="s">
        <v>31</v>
      </c>
      <c r="C21" s="54">
        <v>0.1</v>
      </c>
      <c r="D21" s="54">
        <v>0.1</v>
      </c>
      <c r="E21" s="51">
        <v>0.12</v>
      </c>
      <c r="F21" s="54">
        <v>0.11</v>
      </c>
      <c r="G21" s="85">
        <v>0.1</v>
      </c>
      <c r="H21" s="85">
        <v>0.1</v>
      </c>
      <c r="I21" s="167">
        <v>0.12</v>
      </c>
      <c r="M21" s="15"/>
      <c r="N21" s="15"/>
      <c r="O21" s="14"/>
      <c r="P21" s="14"/>
      <c r="Q21" s="15"/>
    </row>
    <row r="22" spans="1:17" ht="19.5" customHeight="1">
      <c r="A22" s="2" t="s">
        <v>32</v>
      </c>
      <c r="B22" s="61" t="s">
        <v>33</v>
      </c>
      <c r="C22" s="54">
        <v>0.1</v>
      </c>
      <c r="D22" s="54">
        <v>0.16</v>
      </c>
      <c r="E22" s="51">
        <v>0.16</v>
      </c>
      <c r="F22" s="54">
        <v>0.16</v>
      </c>
      <c r="G22" s="85">
        <v>0.15</v>
      </c>
      <c r="H22" s="85">
        <v>0.15</v>
      </c>
      <c r="I22" s="167">
        <v>0.15</v>
      </c>
      <c r="M22" s="15"/>
      <c r="N22" s="15"/>
      <c r="O22" s="23"/>
      <c r="P22" s="14"/>
      <c r="Q22" s="15"/>
    </row>
    <row r="23" spans="1:17" ht="19.5" customHeight="1">
      <c r="A23" s="2" t="s">
        <v>34</v>
      </c>
      <c r="B23" s="61" t="s">
        <v>35</v>
      </c>
      <c r="C23" s="54">
        <v>0.13</v>
      </c>
      <c r="D23" s="54">
        <v>0.11</v>
      </c>
      <c r="E23" s="51">
        <v>0.11</v>
      </c>
      <c r="F23" s="54">
        <v>0.09</v>
      </c>
      <c r="G23" s="85">
        <v>0.09</v>
      </c>
      <c r="H23" s="85">
        <v>0.1</v>
      </c>
      <c r="I23" s="167">
        <v>0.1</v>
      </c>
      <c r="M23" s="15"/>
      <c r="N23" s="15"/>
      <c r="O23" s="22"/>
      <c r="P23" s="14"/>
      <c r="Q23" s="15"/>
    </row>
    <row r="24" spans="1:17" ht="19.5" customHeight="1">
      <c r="A24" s="2" t="s">
        <v>36</v>
      </c>
      <c r="B24" s="61" t="s">
        <v>37</v>
      </c>
      <c r="C24" s="54">
        <v>0.11</v>
      </c>
      <c r="D24" s="54">
        <v>0.25</v>
      </c>
      <c r="E24" s="51">
        <v>0.25</v>
      </c>
      <c r="F24" s="54">
        <v>0.22</v>
      </c>
      <c r="G24" s="85">
        <v>0.24</v>
      </c>
      <c r="H24" s="85">
        <v>0.22</v>
      </c>
      <c r="I24" s="167">
        <v>0.21</v>
      </c>
      <c r="M24" s="15"/>
      <c r="N24" s="15"/>
      <c r="O24" s="14"/>
      <c r="P24" s="23"/>
      <c r="Q24" s="15"/>
    </row>
    <row r="25" spans="1:17" ht="19.5" customHeight="1">
      <c r="A25" s="2" t="s">
        <v>38</v>
      </c>
      <c r="B25" s="61" t="s">
        <v>39</v>
      </c>
      <c r="C25" s="54">
        <v>0.24</v>
      </c>
      <c r="D25" s="54">
        <v>0.14</v>
      </c>
      <c r="E25" s="51">
        <v>0.14</v>
      </c>
      <c r="F25" s="54">
        <v>0.14</v>
      </c>
      <c r="G25" s="85">
        <v>0.13</v>
      </c>
      <c r="H25" s="85">
        <v>0.14</v>
      </c>
      <c r="I25" s="167">
        <v>0.14</v>
      </c>
      <c r="M25" s="15"/>
      <c r="N25" s="15"/>
      <c r="O25" s="23"/>
      <c r="P25" s="14"/>
      <c r="Q25" s="15"/>
    </row>
    <row r="26" spans="1:17" ht="19.5" customHeight="1">
      <c r="A26" s="2" t="s">
        <v>40</v>
      </c>
      <c r="B26" s="61" t="s">
        <v>41</v>
      </c>
      <c r="C26" s="54">
        <v>0.14</v>
      </c>
      <c r="D26" s="54">
        <v>0.15</v>
      </c>
      <c r="E26" s="51">
        <v>0.15</v>
      </c>
      <c r="F26" s="54">
        <v>0.15</v>
      </c>
      <c r="G26" s="85">
        <v>0.15</v>
      </c>
      <c r="H26" s="85">
        <v>0.16</v>
      </c>
      <c r="I26" s="167">
        <v>0.14</v>
      </c>
      <c r="M26" s="15"/>
      <c r="N26" s="15"/>
      <c r="O26" s="23"/>
      <c r="P26" s="14"/>
      <c r="Q26" s="15"/>
    </row>
    <row r="27" spans="1:17" ht="19.5" customHeight="1">
      <c r="A27" s="2" t="s">
        <v>42</v>
      </c>
      <c r="B27" s="61" t="s">
        <v>43</v>
      </c>
      <c r="C27" s="54">
        <v>0.17</v>
      </c>
      <c r="D27" s="54">
        <v>0.13</v>
      </c>
      <c r="E27" s="51">
        <v>0.13</v>
      </c>
      <c r="F27" s="54">
        <v>0.12</v>
      </c>
      <c r="G27" s="85">
        <v>0.12</v>
      </c>
      <c r="H27" s="85">
        <v>0.12</v>
      </c>
      <c r="I27" s="167">
        <v>0.12</v>
      </c>
      <c r="M27" s="15"/>
      <c r="N27" s="15"/>
      <c r="O27" s="23"/>
      <c r="P27" s="14"/>
      <c r="Q27" s="15"/>
    </row>
    <row r="28" spans="1:17" ht="19.5" customHeight="1">
      <c r="A28" s="2" t="s">
        <v>44</v>
      </c>
      <c r="B28" s="61" t="s">
        <v>45</v>
      </c>
      <c r="C28" s="54">
        <v>0.13</v>
      </c>
      <c r="D28" s="54">
        <v>0.08</v>
      </c>
      <c r="E28" s="51">
        <v>0.08</v>
      </c>
      <c r="F28" s="54">
        <v>0.08</v>
      </c>
      <c r="G28" s="85">
        <v>0.09</v>
      </c>
      <c r="H28" s="85">
        <v>0.06</v>
      </c>
      <c r="I28" s="167">
        <v>0.05</v>
      </c>
      <c r="M28" s="15"/>
      <c r="N28" s="15"/>
      <c r="O28" s="23"/>
      <c r="P28" s="14"/>
      <c r="Q28" s="15"/>
    </row>
    <row r="29" spans="1:17" ht="19.5" customHeight="1">
      <c r="A29" s="2" t="s">
        <v>46</v>
      </c>
      <c r="B29" s="61" t="s">
        <v>47</v>
      </c>
      <c r="C29" s="54">
        <v>0.08</v>
      </c>
      <c r="D29" s="54">
        <v>0.31</v>
      </c>
      <c r="E29" s="51">
        <v>0.33</v>
      </c>
      <c r="F29" s="54">
        <v>0.32</v>
      </c>
      <c r="G29" s="85">
        <v>0.26</v>
      </c>
      <c r="H29" s="85">
        <v>0.27</v>
      </c>
      <c r="I29" s="167">
        <v>0.29</v>
      </c>
      <c r="M29" s="15"/>
      <c r="N29" s="15"/>
      <c r="O29" s="22"/>
      <c r="P29" s="22"/>
      <c r="Q29" s="15"/>
    </row>
    <row r="30" spans="1:17" ht="19.5" customHeight="1">
      <c r="A30" s="2" t="s">
        <v>48</v>
      </c>
      <c r="B30" s="61" t="s">
        <v>49</v>
      </c>
      <c r="C30" s="54">
        <v>0.35</v>
      </c>
      <c r="D30" s="54">
        <v>0.18</v>
      </c>
      <c r="E30" s="51">
        <v>0.19</v>
      </c>
      <c r="F30" s="54">
        <v>0.17</v>
      </c>
      <c r="G30" s="85">
        <v>0.16</v>
      </c>
      <c r="H30" s="85">
        <v>0.16</v>
      </c>
      <c r="I30" s="167">
        <v>0.18</v>
      </c>
      <c r="M30" s="15"/>
      <c r="N30" s="15"/>
      <c r="O30" s="23"/>
      <c r="P30" s="22"/>
      <c r="Q30" s="15"/>
    </row>
    <row r="31" spans="1:17" ht="19.5" customHeight="1">
      <c r="A31" s="2" t="s">
        <v>50</v>
      </c>
      <c r="B31" s="61" t="s">
        <v>51</v>
      </c>
      <c r="C31" s="54">
        <v>0.17</v>
      </c>
      <c r="D31" s="54">
        <v>0.14</v>
      </c>
      <c r="E31" s="51">
        <v>0.13</v>
      </c>
      <c r="F31" s="54">
        <v>0.13</v>
      </c>
      <c r="G31" s="85">
        <v>0.12</v>
      </c>
      <c r="H31" s="85">
        <v>0.13</v>
      </c>
      <c r="I31" s="167">
        <v>0.12</v>
      </c>
      <c r="M31" s="15"/>
      <c r="N31" s="15"/>
      <c r="O31" s="22"/>
      <c r="P31" s="14"/>
      <c r="Q31" s="15"/>
    </row>
    <row r="32" spans="1:17" ht="19.5" customHeight="1">
      <c r="A32" s="2" t="s">
        <v>52</v>
      </c>
      <c r="B32" s="61" t="s">
        <v>54</v>
      </c>
      <c r="C32" s="54">
        <v>0.16</v>
      </c>
      <c r="D32" s="54">
        <v>0.19</v>
      </c>
      <c r="E32" s="51">
        <v>0.19</v>
      </c>
      <c r="F32" s="54">
        <v>0.19</v>
      </c>
      <c r="G32" s="85">
        <v>0.21</v>
      </c>
      <c r="H32" s="85">
        <v>0.18</v>
      </c>
      <c r="I32" s="167">
        <v>0.16</v>
      </c>
      <c r="M32" s="15"/>
      <c r="N32" s="15"/>
      <c r="O32" s="23"/>
      <c r="P32" s="14"/>
      <c r="Q32" s="15"/>
    </row>
    <row r="33" spans="1:17" s="31" customFormat="1" ht="19.5" customHeight="1">
      <c r="A33" s="99"/>
      <c r="B33" s="92" t="s">
        <v>53</v>
      </c>
      <c r="C33" s="95">
        <v>0.19</v>
      </c>
      <c r="D33" s="95">
        <v>0.15</v>
      </c>
      <c r="E33" s="93">
        <v>0.14</v>
      </c>
      <c r="F33" s="95">
        <v>0.14</v>
      </c>
      <c r="G33" s="95">
        <v>0.14</v>
      </c>
      <c r="H33" s="112">
        <v>0.14</v>
      </c>
      <c r="I33" s="182">
        <v>0.14</v>
      </c>
      <c r="M33" s="32"/>
      <c r="N33" s="32"/>
      <c r="O33" s="40"/>
      <c r="P33" s="41"/>
      <c r="Q33" s="32"/>
    </row>
    <row r="34" spans="8:24" ht="12.75" customHeight="1">
      <c r="H34" s="24"/>
      <c r="T34" s="15"/>
      <c r="U34" s="15"/>
      <c r="V34" s="22"/>
      <c r="W34" s="22"/>
      <c r="X34" s="15"/>
    </row>
    <row r="35" spans="20:24" ht="12.75" customHeight="1">
      <c r="T35" s="15"/>
      <c r="U35" s="15"/>
      <c r="V35" s="14"/>
      <c r="W35" s="22"/>
      <c r="X35" s="15"/>
    </row>
    <row r="36" spans="20:24" ht="12.75" customHeight="1">
      <c r="T36" s="15"/>
      <c r="U36" s="15"/>
      <c r="V36" s="15"/>
      <c r="W36" s="15"/>
      <c r="X36" s="15"/>
    </row>
    <row r="37" spans="20:24" ht="12.75" customHeight="1">
      <c r="T37" s="15"/>
      <c r="U37" s="15"/>
      <c r="V37" s="15"/>
      <c r="W37" s="15"/>
      <c r="X37" s="15"/>
    </row>
    <row r="38" spans="20:24" ht="12.75" customHeight="1">
      <c r="T38" s="15"/>
      <c r="U38" s="15"/>
      <c r="V38" s="15"/>
      <c r="W38" s="15"/>
      <c r="X38" s="15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2">
    <mergeCell ref="G1:I1"/>
    <mergeCell ref="A3:I3"/>
  </mergeCells>
  <printOptions horizontalCentered="1"/>
  <pageMargins left="0.984251968503937" right="0.5905511811023623" top="0.9448818897637796" bottom="0.7874015748031497" header="0.7086614173228347" footer="0.5118110236220472"/>
  <pageSetup horizontalDpi="300" verticalDpi="300" orientation="portrait" paperSize="9" r:id="rId1"/>
  <headerFooter alignWithMargins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38"/>
  <sheetViews>
    <sheetView zoomScale="75" zoomScaleNormal="75" zoomScalePageLayoutView="0" workbookViewId="0" topLeftCell="A4">
      <selection activeCell="L29" sqref="L29"/>
    </sheetView>
  </sheetViews>
  <sheetFormatPr defaultColWidth="9.00390625" defaultRowHeight="12.75"/>
  <cols>
    <col min="1" max="1" width="4.375" style="0" customWidth="1"/>
    <col min="2" max="2" width="21.375" style="0" customWidth="1"/>
    <col min="3" max="9" width="8.375" style="0" customWidth="1"/>
    <col min="10" max="15" width="9.25390625" style="0" customWidth="1"/>
  </cols>
  <sheetData>
    <row r="1" spans="2:14" ht="30" customHeight="1">
      <c r="B1" s="11"/>
      <c r="C1" s="11"/>
      <c r="D1" s="11"/>
      <c r="E1" s="11"/>
      <c r="F1" s="11"/>
      <c r="G1" s="241" t="s">
        <v>65</v>
      </c>
      <c r="H1" s="242"/>
      <c r="I1" s="242"/>
      <c r="J1" s="11"/>
      <c r="K1" s="11"/>
      <c r="L1" s="11"/>
      <c r="M1" s="11"/>
      <c r="N1" s="11"/>
    </row>
    <row r="2" spans="2:15" ht="12.75" customHeight="1"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2"/>
    </row>
    <row r="3" spans="1:15" ht="18.75" customHeight="1">
      <c r="A3" s="245" t="s">
        <v>125</v>
      </c>
      <c r="B3" s="242"/>
      <c r="C3" s="242"/>
      <c r="D3" s="242"/>
      <c r="E3" s="242"/>
      <c r="F3" s="242"/>
      <c r="G3" s="242"/>
      <c r="H3" s="242"/>
      <c r="I3" s="244"/>
      <c r="J3" s="26"/>
      <c r="K3" s="26"/>
      <c r="L3" s="26"/>
      <c r="M3" s="26"/>
      <c r="N3" s="26"/>
      <c r="O3" s="11"/>
    </row>
    <row r="4" spans="1:15" ht="12.75" customHeight="1" thickBot="1">
      <c r="A4" s="9"/>
      <c r="B4" s="14"/>
      <c r="C4" s="14"/>
      <c r="D4" s="14"/>
      <c r="E4" s="14"/>
      <c r="F4" s="14"/>
      <c r="G4" s="14"/>
      <c r="H4" s="14"/>
      <c r="I4" s="21"/>
      <c r="J4" s="21"/>
      <c r="K4" s="21"/>
      <c r="L4" s="11"/>
      <c r="M4" s="11"/>
      <c r="N4" s="11"/>
      <c r="O4" s="11"/>
    </row>
    <row r="5" spans="1:9" ht="34.5" customHeight="1" thickBot="1">
      <c r="A5" s="67" t="s">
        <v>84</v>
      </c>
      <c r="B5" s="131" t="s">
        <v>93</v>
      </c>
      <c r="C5" s="47">
        <v>2004</v>
      </c>
      <c r="D5" s="48">
        <v>2005</v>
      </c>
      <c r="E5" s="160">
        <v>2006</v>
      </c>
      <c r="F5" s="47">
        <v>2007</v>
      </c>
      <c r="G5" s="160">
        <v>2008</v>
      </c>
      <c r="H5" s="161">
        <v>2009</v>
      </c>
      <c r="I5" s="161">
        <v>2011</v>
      </c>
    </row>
    <row r="6" spans="1:17" ht="19.5" customHeight="1">
      <c r="A6" s="141" t="s">
        <v>1</v>
      </c>
      <c r="B6" s="142" t="s">
        <v>92</v>
      </c>
      <c r="C6" s="175">
        <v>12.25</v>
      </c>
      <c r="D6" s="175">
        <v>10</v>
      </c>
      <c r="E6" s="175">
        <v>9.25</v>
      </c>
      <c r="F6" s="53">
        <v>9.25</v>
      </c>
      <c r="G6" s="176">
        <v>9.25</v>
      </c>
      <c r="H6" s="85">
        <v>9</v>
      </c>
      <c r="I6" s="133">
        <v>10.25</v>
      </c>
      <c r="M6" s="15"/>
      <c r="N6" s="15"/>
      <c r="O6" s="15"/>
      <c r="P6" s="15"/>
      <c r="Q6" s="15"/>
    </row>
    <row r="7" spans="1:17" ht="19.5" customHeight="1">
      <c r="A7" s="174" t="s">
        <v>2</v>
      </c>
      <c r="B7" s="130" t="s">
        <v>3</v>
      </c>
      <c r="C7" s="54">
        <v>11</v>
      </c>
      <c r="D7" s="54">
        <v>11</v>
      </c>
      <c r="E7" s="54">
        <v>10.75</v>
      </c>
      <c r="F7" s="55">
        <v>10.5</v>
      </c>
      <c r="G7" s="149">
        <v>10</v>
      </c>
      <c r="H7" s="85">
        <v>10.75</v>
      </c>
      <c r="I7" s="133">
        <v>10.75</v>
      </c>
      <c r="M7" s="15"/>
      <c r="N7" s="15"/>
      <c r="O7" s="15"/>
      <c r="P7" s="15"/>
      <c r="Q7" s="15"/>
    </row>
    <row r="8" spans="1:17" ht="19.5" customHeight="1">
      <c r="A8" s="174" t="s">
        <v>4</v>
      </c>
      <c r="B8" s="130" t="s">
        <v>5</v>
      </c>
      <c r="C8" s="54">
        <v>7</v>
      </c>
      <c r="D8" s="54">
        <v>8</v>
      </c>
      <c r="E8" s="54">
        <v>8</v>
      </c>
      <c r="F8" s="55">
        <v>9</v>
      </c>
      <c r="G8" s="149">
        <v>9</v>
      </c>
      <c r="H8" s="85">
        <v>9</v>
      </c>
      <c r="I8" s="133">
        <v>9</v>
      </c>
      <c r="M8" s="15"/>
      <c r="N8" s="15"/>
      <c r="O8" s="14"/>
      <c r="P8" s="22"/>
      <c r="Q8" s="15"/>
    </row>
    <row r="9" spans="1:17" ht="19.5" customHeight="1">
      <c r="A9" s="174" t="s">
        <v>6</v>
      </c>
      <c r="B9" s="150" t="s">
        <v>7</v>
      </c>
      <c r="C9" s="54">
        <v>26.75</v>
      </c>
      <c r="D9" s="54">
        <v>26.5</v>
      </c>
      <c r="E9" s="54">
        <v>26.5</v>
      </c>
      <c r="F9" s="55">
        <v>26.5</v>
      </c>
      <c r="G9" s="149">
        <v>26.5</v>
      </c>
      <c r="H9" s="85">
        <v>27</v>
      </c>
      <c r="I9" s="133">
        <v>22</v>
      </c>
      <c r="M9" s="15"/>
      <c r="N9" s="15"/>
      <c r="O9" s="22"/>
      <c r="P9" s="14"/>
      <c r="Q9" s="15"/>
    </row>
    <row r="10" spans="1:17" ht="19.5" customHeight="1">
      <c r="A10" s="174" t="s">
        <v>8</v>
      </c>
      <c r="B10" s="130" t="s">
        <v>9</v>
      </c>
      <c r="C10" s="54">
        <v>24</v>
      </c>
      <c r="D10" s="54">
        <v>23.25</v>
      </c>
      <c r="E10" s="54">
        <v>22.75</v>
      </c>
      <c r="F10" s="55">
        <v>23</v>
      </c>
      <c r="G10" s="149">
        <v>22.25</v>
      </c>
      <c r="H10" s="85">
        <v>23.25</v>
      </c>
      <c r="I10" s="133">
        <v>22.25</v>
      </c>
      <c r="M10" s="15"/>
      <c r="N10" s="15"/>
      <c r="O10" s="14"/>
      <c r="P10" s="14"/>
      <c r="Q10" s="15"/>
    </row>
    <row r="11" spans="1:17" ht="19.5" customHeight="1">
      <c r="A11" s="174" t="s">
        <v>10</v>
      </c>
      <c r="B11" s="130" t="s">
        <v>11</v>
      </c>
      <c r="C11" s="54">
        <v>4.5</v>
      </c>
      <c r="D11" s="54">
        <v>4.75</v>
      </c>
      <c r="E11" s="54">
        <v>5.25</v>
      </c>
      <c r="F11" s="55">
        <v>5</v>
      </c>
      <c r="G11" s="149">
        <v>2.75</v>
      </c>
      <c r="H11" s="85">
        <v>3.75</v>
      </c>
      <c r="I11" s="133">
        <v>3.75</v>
      </c>
      <c r="M11" s="15"/>
      <c r="N11" s="15"/>
      <c r="O11" s="22"/>
      <c r="P11" s="14"/>
      <c r="Q11" s="15"/>
    </row>
    <row r="12" spans="1:17" ht="19.5" customHeight="1">
      <c r="A12" s="174" t="s">
        <v>12</v>
      </c>
      <c r="B12" s="130" t="s">
        <v>13</v>
      </c>
      <c r="C12" s="54">
        <v>14</v>
      </c>
      <c r="D12" s="54">
        <v>15</v>
      </c>
      <c r="E12" s="54">
        <v>10.75</v>
      </c>
      <c r="F12" s="55">
        <v>10.25</v>
      </c>
      <c r="G12" s="149">
        <v>10.25</v>
      </c>
      <c r="H12" s="85">
        <v>11</v>
      </c>
      <c r="I12" s="133">
        <v>11.25</v>
      </c>
      <c r="M12" s="15"/>
      <c r="N12" s="15"/>
      <c r="O12" s="23"/>
      <c r="P12" s="14"/>
      <c r="Q12" s="15"/>
    </row>
    <row r="13" spans="1:17" ht="19.5" customHeight="1">
      <c r="A13" s="174" t="s">
        <v>14</v>
      </c>
      <c r="B13" s="130" t="s">
        <v>15</v>
      </c>
      <c r="C13" s="54">
        <v>14.25</v>
      </c>
      <c r="D13" s="54">
        <v>15.25</v>
      </c>
      <c r="E13" s="54">
        <v>15.25</v>
      </c>
      <c r="F13" s="55">
        <v>14.25</v>
      </c>
      <c r="G13" s="149">
        <v>15.75</v>
      </c>
      <c r="H13" s="85">
        <v>14.5</v>
      </c>
      <c r="I13" s="133">
        <v>14.5</v>
      </c>
      <c r="M13" s="15"/>
      <c r="N13" s="15"/>
      <c r="O13" s="14"/>
      <c r="P13" s="14"/>
      <c r="Q13" s="15"/>
    </row>
    <row r="14" spans="1:17" ht="19.5" customHeight="1">
      <c r="A14" s="174" t="s">
        <v>16</v>
      </c>
      <c r="B14" s="150" t="s">
        <v>17</v>
      </c>
      <c r="C14" s="54">
        <v>9</v>
      </c>
      <c r="D14" s="54">
        <v>9.5</v>
      </c>
      <c r="E14" s="54">
        <v>9.5</v>
      </c>
      <c r="F14" s="55">
        <v>9.75</v>
      </c>
      <c r="G14" s="149">
        <v>10.25</v>
      </c>
      <c r="H14" s="85">
        <v>10</v>
      </c>
      <c r="I14" s="133">
        <v>9.75</v>
      </c>
      <c r="M14" s="15"/>
      <c r="N14" s="15"/>
      <c r="O14" s="23"/>
      <c r="P14" s="23"/>
      <c r="Q14" s="15"/>
    </row>
    <row r="15" spans="1:17" ht="19.5" customHeight="1">
      <c r="A15" s="174" t="s">
        <v>18</v>
      </c>
      <c r="B15" s="130" t="s">
        <v>19</v>
      </c>
      <c r="C15" s="54">
        <v>2.75</v>
      </c>
      <c r="D15" s="54">
        <v>8</v>
      </c>
      <c r="E15" s="54">
        <v>7.75</v>
      </c>
      <c r="F15" s="55">
        <v>8</v>
      </c>
      <c r="G15" s="149">
        <v>8</v>
      </c>
      <c r="H15" s="85">
        <v>8</v>
      </c>
      <c r="I15" s="133">
        <v>6.75</v>
      </c>
      <c r="M15" s="15"/>
      <c r="N15" s="15"/>
      <c r="O15" s="23"/>
      <c r="P15" s="14"/>
      <c r="Q15" s="15"/>
    </row>
    <row r="16" spans="1:17" ht="19.5" customHeight="1">
      <c r="A16" s="174" t="s">
        <v>20</v>
      </c>
      <c r="B16" s="130" t="s">
        <v>21</v>
      </c>
      <c r="C16" s="54">
        <v>5</v>
      </c>
      <c r="D16" s="54">
        <v>4</v>
      </c>
      <c r="E16" s="54">
        <v>4.25</v>
      </c>
      <c r="F16" s="55">
        <v>4.75</v>
      </c>
      <c r="G16" s="149">
        <v>4.75</v>
      </c>
      <c r="H16" s="85">
        <v>4</v>
      </c>
      <c r="I16" s="133">
        <v>5.75</v>
      </c>
      <c r="M16" s="15"/>
      <c r="N16" s="15"/>
      <c r="O16" s="14"/>
      <c r="P16" s="23"/>
      <c r="Q16" s="15"/>
    </row>
    <row r="17" spans="1:17" ht="19.5" customHeight="1">
      <c r="A17" s="174" t="s">
        <v>22</v>
      </c>
      <c r="B17" s="130" t="s">
        <v>23</v>
      </c>
      <c r="C17" s="54">
        <v>11</v>
      </c>
      <c r="D17" s="54">
        <v>12</v>
      </c>
      <c r="E17" s="54">
        <v>10.25</v>
      </c>
      <c r="F17" s="55">
        <v>10.75</v>
      </c>
      <c r="G17" s="149">
        <v>12.25</v>
      </c>
      <c r="H17" s="85">
        <v>11.5</v>
      </c>
      <c r="I17" s="133">
        <v>12</v>
      </c>
      <c r="M17" s="15"/>
      <c r="N17" s="15"/>
      <c r="O17" s="23"/>
      <c r="P17" s="23"/>
      <c r="Q17" s="15"/>
    </row>
    <row r="18" spans="1:17" ht="19.5" customHeight="1">
      <c r="A18" s="174" t="s">
        <v>24</v>
      </c>
      <c r="B18" s="130" t="s">
        <v>25</v>
      </c>
      <c r="C18" s="54">
        <v>20.25</v>
      </c>
      <c r="D18" s="54">
        <v>21</v>
      </c>
      <c r="E18" s="54">
        <v>21.5</v>
      </c>
      <c r="F18" s="55">
        <v>22</v>
      </c>
      <c r="G18" s="149">
        <v>23</v>
      </c>
      <c r="H18" s="85">
        <v>21.75</v>
      </c>
      <c r="I18" s="133">
        <v>21.25</v>
      </c>
      <c r="M18" s="15"/>
      <c r="N18" s="15"/>
      <c r="O18" s="14"/>
      <c r="P18" s="23"/>
      <c r="Q18" s="15"/>
    </row>
    <row r="19" spans="1:17" ht="19.5" customHeight="1">
      <c r="A19" s="174" t="s">
        <v>26</v>
      </c>
      <c r="B19" s="130" t="s">
        <v>27</v>
      </c>
      <c r="C19" s="54">
        <v>6.25</v>
      </c>
      <c r="D19" s="54">
        <v>6.5</v>
      </c>
      <c r="E19" s="54">
        <v>7.25</v>
      </c>
      <c r="F19" s="55">
        <v>7.25</v>
      </c>
      <c r="G19" s="149">
        <v>7.25</v>
      </c>
      <c r="H19" s="85">
        <v>7.25</v>
      </c>
      <c r="I19" s="133">
        <v>6.25</v>
      </c>
      <c r="M19" s="15"/>
      <c r="N19" s="15"/>
      <c r="O19" s="23"/>
      <c r="P19" s="14"/>
      <c r="Q19" s="15"/>
    </row>
    <row r="20" spans="1:17" ht="19.5" customHeight="1">
      <c r="A20" s="174" t="s">
        <v>28</v>
      </c>
      <c r="B20" s="130" t="s">
        <v>29</v>
      </c>
      <c r="C20" s="54">
        <v>11.25</v>
      </c>
      <c r="D20" s="54">
        <v>12</v>
      </c>
      <c r="E20" s="54">
        <v>13</v>
      </c>
      <c r="F20" s="55">
        <v>12.5</v>
      </c>
      <c r="G20" s="149">
        <v>12.5</v>
      </c>
      <c r="H20" s="85">
        <v>11.25</v>
      </c>
      <c r="I20" s="133">
        <v>11</v>
      </c>
      <c r="M20" s="15"/>
      <c r="N20" s="15"/>
      <c r="O20" s="14"/>
      <c r="P20" s="22"/>
      <c r="Q20" s="15"/>
    </row>
    <row r="21" spans="1:17" ht="19.5" customHeight="1">
      <c r="A21" s="174" t="s">
        <v>30</v>
      </c>
      <c r="B21" s="130" t="s">
        <v>31</v>
      </c>
      <c r="C21" s="54">
        <v>11.25</v>
      </c>
      <c r="D21" s="54">
        <v>11.25</v>
      </c>
      <c r="E21" s="54">
        <v>10.5</v>
      </c>
      <c r="F21" s="55">
        <v>11.25</v>
      </c>
      <c r="G21" s="149">
        <v>11.25</v>
      </c>
      <c r="H21" s="85">
        <v>11</v>
      </c>
      <c r="I21" s="133">
        <v>11</v>
      </c>
      <c r="M21" s="15"/>
      <c r="N21" s="15"/>
      <c r="O21" s="14"/>
      <c r="P21" s="14"/>
      <c r="Q21" s="15"/>
    </row>
    <row r="22" spans="1:17" ht="19.5" customHeight="1">
      <c r="A22" s="174" t="s">
        <v>32</v>
      </c>
      <c r="B22" s="130" t="s">
        <v>33</v>
      </c>
      <c r="C22" s="54">
        <v>4.75</v>
      </c>
      <c r="D22" s="54">
        <v>4.75</v>
      </c>
      <c r="E22" s="54">
        <v>5.25</v>
      </c>
      <c r="F22" s="55">
        <v>4.5</v>
      </c>
      <c r="G22" s="149">
        <v>4.75</v>
      </c>
      <c r="H22" s="85">
        <v>4.25</v>
      </c>
      <c r="I22" s="133">
        <v>3.5</v>
      </c>
      <c r="M22" s="15"/>
      <c r="N22" s="15"/>
      <c r="O22" s="23"/>
      <c r="P22" s="14"/>
      <c r="Q22" s="15"/>
    </row>
    <row r="23" spans="1:17" ht="19.5" customHeight="1">
      <c r="A23" s="174" t="s">
        <v>34</v>
      </c>
      <c r="B23" s="130" t="s">
        <v>35</v>
      </c>
      <c r="C23" s="54">
        <v>7</v>
      </c>
      <c r="D23" s="54">
        <v>7.25</v>
      </c>
      <c r="E23" s="54">
        <v>7.25</v>
      </c>
      <c r="F23" s="55">
        <v>6.5</v>
      </c>
      <c r="G23" s="149">
        <v>6.75</v>
      </c>
      <c r="H23" s="85">
        <v>6.5</v>
      </c>
      <c r="I23" s="133">
        <v>6.25</v>
      </c>
      <c r="M23" s="15"/>
      <c r="N23" s="15"/>
      <c r="O23" s="22"/>
      <c r="P23" s="14"/>
      <c r="Q23" s="15"/>
    </row>
    <row r="24" spans="1:17" ht="19.5" customHeight="1">
      <c r="A24" s="174" t="s">
        <v>36</v>
      </c>
      <c r="B24" s="130" t="s">
        <v>37</v>
      </c>
      <c r="C24" s="54">
        <v>4</v>
      </c>
      <c r="D24" s="54">
        <v>4</v>
      </c>
      <c r="E24" s="54">
        <v>4</v>
      </c>
      <c r="F24" s="55">
        <v>4.5</v>
      </c>
      <c r="G24" s="149">
        <v>4.5</v>
      </c>
      <c r="H24" s="85">
        <v>4</v>
      </c>
      <c r="I24" s="133">
        <v>4</v>
      </c>
      <c r="M24" s="15"/>
      <c r="N24" s="15"/>
      <c r="O24" s="14"/>
      <c r="P24" s="23"/>
      <c r="Q24" s="15"/>
    </row>
    <row r="25" spans="1:17" ht="19.5" customHeight="1">
      <c r="A25" s="174" t="s">
        <v>38</v>
      </c>
      <c r="B25" s="130" t="s">
        <v>39</v>
      </c>
      <c r="C25" s="54">
        <v>22.75</v>
      </c>
      <c r="D25" s="54">
        <v>21.75</v>
      </c>
      <c r="E25" s="54">
        <v>23</v>
      </c>
      <c r="F25" s="55">
        <v>22.25</v>
      </c>
      <c r="G25" s="149">
        <v>22.5</v>
      </c>
      <c r="H25" s="85">
        <v>22.25</v>
      </c>
      <c r="I25" s="133">
        <v>22</v>
      </c>
      <c r="M25" s="15"/>
      <c r="N25" s="15"/>
      <c r="O25" s="23"/>
      <c r="P25" s="14"/>
      <c r="Q25" s="15"/>
    </row>
    <row r="26" spans="1:17" ht="19.5" customHeight="1">
      <c r="A26" s="174" t="s">
        <v>40</v>
      </c>
      <c r="B26" s="130" t="s">
        <v>41</v>
      </c>
      <c r="C26" s="54">
        <v>3.75</v>
      </c>
      <c r="D26" s="54">
        <v>4.5</v>
      </c>
      <c r="E26" s="54">
        <v>4.5</v>
      </c>
      <c r="F26" s="55">
        <v>4.5</v>
      </c>
      <c r="G26" s="149">
        <v>3.5</v>
      </c>
      <c r="H26" s="85">
        <v>3.5</v>
      </c>
      <c r="I26" s="133">
        <v>4.5</v>
      </c>
      <c r="M26" s="15"/>
      <c r="N26" s="15"/>
      <c r="O26" s="23"/>
      <c r="P26" s="14"/>
      <c r="Q26" s="15"/>
    </row>
    <row r="27" spans="1:17" ht="19.5" customHeight="1">
      <c r="A27" s="174" t="s">
        <v>42</v>
      </c>
      <c r="B27" s="130" t="s">
        <v>43</v>
      </c>
      <c r="C27" s="54">
        <v>7.25</v>
      </c>
      <c r="D27" s="54">
        <v>7.25</v>
      </c>
      <c r="E27" s="54">
        <v>7.25</v>
      </c>
      <c r="F27" s="55">
        <v>7.75</v>
      </c>
      <c r="G27" s="149">
        <v>7.5</v>
      </c>
      <c r="H27" s="85">
        <v>7.75</v>
      </c>
      <c r="I27" s="133">
        <v>7.5</v>
      </c>
      <c r="M27" s="15"/>
      <c r="N27" s="15"/>
      <c r="O27" s="23"/>
      <c r="P27" s="14"/>
      <c r="Q27" s="15"/>
    </row>
    <row r="28" spans="1:17" ht="19.5" customHeight="1">
      <c r="A28" s="174" t="s">
        <v>44</v>
      </c>
      <c r="B28" s="130" t="s">
        <v>45</v>
      </c>
      <c r="C28" s="54">
        <v>7.75</v>
      </c>
      <c r="D28" s="54">
        <v>7.75</v>
      </c>
      <c r="E28" s="54">
        <v>7.5</v>
      </c>
      <c r="F28" s="55">
        <v>7.75</v>
      </c>
      <c r="G28" s="149">
        <v>8.5</v>
      </c>
      <c r="H28" s="85">
        <v>8.5</v>
      </c>
      <c r="I28" s="133">
        <v>8.5</v>
      </c>
      <c r="M28" s="15"/>
      <c r="N28" s="15"/>
      <c r="O28" s="23"/>
      <c r="P28" s="14"/>
      <c r="Q28" s="15"/>
    </row>
    <row r="29" spans="1:17" ht="19.5" customHeight="1">
      <c r="A29" s="174" t="s">
        <v>46</v>
      </c>
      <c r="B29" s="130" t="s">
        <v>47</v>
      </c>
      <c r="C29" s="54">
        <v>4.5</v>
      </c>
      <c r="D29" s="54">
        <v>4.5</v>
      </c>
      <c r="E29" s="54">
        <v>4.5</v>
      </c>
      <c r="F29" s="55">
        <v>3.5</v>
      </c>
      <c r="G29" s="149">
        <v>3.5</v>
      </c>
      <c r="H29" s="85">
        <v>4.5</v>
      </c>
      <c r="I29" s="133">
        <v>4.5</v>
      </c>
      <c r="M29" s="15"/>
      <c r="N29" s="15"/>
      <c r="O29" s="22"/>
      <c r="P29" s="22"/>
      <c r="Q29" s="15"/>
    </row>
    <row r="30" spans="1:17" ht="19.5" customHeight="1">
      <c r="A30" s="174" t="s">
        <v>48</v>
      </c>
      <c r="B30" s="130" t="s">
        <v>49</v>
      </c>
      <c r="C30" s="54">
        <v>3</v>
      </c>
      <c r="D30" s="54">
        <v>2.75</v>
      </c>
      <c r="E30" s="54">
        <v>2.75</v>
      </c>
      <c r="F30" s="55">
        <v>3.25</v>
      </c>
      <c r="G30" s="149">
        <v>3.25</v>
      </c>
      <c r="H30" s="85">
        <v>3.25</v>
      </c>
      <c r="I30" s="133">
        <v>3.25</v>
      </c>
      <c r="M30" s="15"/>
      <c r="N30" s="15"/>
      <c r="O30" s="23"/>
      <c r="P30" s="22"/>
      <c r="Q30" s="15"/>
    </row>
    <row r="31" spans="1:17" ht="19.5" customHeight="1">
      <c r="A31" s="174" t="s">
        <v>50</v>
      </c>
      <c r="B31" s="130" t="s">
        <v>51</v>
      </c>
      <c r="C31" s="54">
        <v>58.25</v>
      </c>
      <c r="D31" s="54">
        <v>51</v>
      </c>
      <c r="E31" s="54">
        <v>48.75</v>
      </c>
      <c r="F31" s="55">
        <v>48.5</v>
      </c>
      <c r="G31" s="149">
        <v>47</v>
      </c>
      <c r="H31" s="85">
        <v>47</v>
      </c>
      <c r="I31" s="133">
        <v>46.75</v>
      </c>
      <c r="M31" s="15"/>
      <c r="N31" s="15"/>
      <c r="O31" s="22"/>
      <c r="P31" s="14"/>
      <c r="Q31" s="15"/>
    </row>
    <row r="32" spans="1:17" ht="19.5" customHeight="1" thickBot="1">
      <c r="A32" s="177" t="s">
        <v>52</v>
      </c>
      <c r="B32" s="178" t="s">
        <v>54</v>
      </c>
      <c r="C32" s="56">
        <v>2</v>
      </c>
      <c r="D32" s="56">
        <v>2</v>
      </c>
      <c r="E32" s="56">
        <v>2</v>
      </c>
      <c r="F32" s="57">
        <v>2</v>
      </c>
      <c r="G32" s="169">
        <v>2</v>
      </c>
      <c r="H32" s="85">
        <v>2</v>
      </c>
      <c r="I32" s="133">
        <v>2</v>
      </c>
      <c r="M32" s="15"/>
      <c r="N32" s="15"/>
      <c r="O32" s="23"/>
      <c r="P32" s="14"/>
      <c r="Q32" s="15"/>
    </row>
    <row r="33" spans="1:17" s="31" customFormat="1" ht="19.5" customHeight="1" thickBot="1">
      <c r="A33" s="179"/>
      <c r="B33" s="129" t="s">
        <v>53</v>
      </c>
      <c r="C33" s="58">
        <f>SUM(C6:C32)</f>
        <v>315.5</v>
      </c>
      <c r="D33" s="58">
        <f>SUM(D6:D32)</f>
        <v>315.5</v>
      </c>
      <c r="E33" s="58">
        <f>SUM(E6:E32)</f>
        <v>309.25</v>
      </c>
      <c r="F33" s="58">
        <f>SUM(F6:F32)</f>
        <v>309</v>
      </c>
      <c r="G33" s="162">
        <v>308.75</v>
      </c>
      <c r="H33" s="163">
        <v>306.5</v>
      </c>
      <c r="I33" s="163">
        <v>300.25</v>
      </c>
      <c r="M33" s="32"/>
      <c r="N33" s="32"/>
      <c r="O33" s="40"/>
      <c r="P33" s="41"/>
      <c r="Q33" s="32"/>
    </row>
    <row r="34" spans="3:24" ht="12.75" customHeight="1">
      <c r="C34" s="43"/>
      <c r="D34" s="43"/>
      <c r="E34" s="43"/>
      <c r="F34" s="43"/>
      <c r="G34" s="43"/>
      <c r="H34" s="180"/>
      <c r="T34" s="15"/>
      <c r="U34" s="15"/>
      <c r="V34" s="22"/>
      <c r="W34" s="22"/>
      <c r="X34" s="15"/>
    </row>
    <row r="35" spans="20:24" ht="12.75" customHeight="1">
      <c r="T35" s="15"/>
      <c r="U35" s="15"/>
      <c r="V35" s="14"/>
      <c r="W35" s="22"/>
      <c r="X35" s="15"/>
    </row>
    <row r="36" spans="20:24" ht="12.75" customHeight="1">
      <c r="T36" s="15"/>
      <c r="U36" s="15"/>
      <c r="V36" s="15"/>
      <c r="W36" s="15"/>
      <c r="X36" s="15"/>
    </row>
    <row r="37" spans="20:24" ht="12.75" customHeight="1">
      <c r="T37" s="15"/>
      <c r="U37" s="15"/>
      <c r="V37" s="15"/>
      <c r="W37" s="15"/>
      <c r="X37" s="15"/>
    </row>
    <row r="38" spans="20:24" ht="12.75" customHeight="1">
      <c r="T38" s="15"/>
      <c r="U38" s="15"/>
      <c r="V38" s="15"/>
      <c r="W38" s="15"/>
      <c r="X38" s="15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2">
    <mergeCell ref="G1:I1"/>
    <mergeCell ref="A3:I3"/>
  </mergeCells>
  <printOptions horizontalCentered="1"/>
  <pageMargins left="0.5905511811023623" right="0.5905511811023623" top="0.9448818897637796" bottom="0.7874015748031497" header="0.7086614173228347" footer="0.5118110236220472"/>
  <pageSetup horizontalDpi="300" verticalDpi="300" orientation="portrait" paperSize="9" r:id="rId1"/>
  <headerFooter alignWithMargins="0">
    <oddHeader>&amp;R16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38"/>
  <sheetViews>
    <sheetView zoomScale="75" zoomScaleNormal="75" zoomScalePageLayoutView="0" workbookViewId="0" topLeftCell="A4">
      <selection activeCell="L25" sqref="L25"/>
    </sheetView>
  </sheetViews>
  <sheetFormatPr defaultColWidth="9.00390625" defaultRowHeight="12.75"/>
  <cols>
    <col min="1" max="1" width="4.375" style="0" customWidth="1"/>
    <col min="2" max="2" width="21.75390625" style="0" customWidth="1"/>
    <col min="3" max="9" width="8.375" style="0" customWidth="1"/>
    <col min="10" max="15" width="9.25390625" style="0" customWidth="1"/>
  </cols>
  <sheetData>
    <row r="1" spans="2:14" ht="25.5" customHeight="1">
      <c r="B1" s="11"/>
      <c r="C1" s="11"/>
      <c r="D1" s="11"/>
      <c r="E1" s="11"/>
      <c r="F1" s="11"/>
      <c r="G1" s="241" t="s">
        <v>66</v>
      </c>
      <c r="H1" s="242"/>
      <c r="I1" s="242"/>
      <c r="J1" s="11"/>
      <c r="K1" s="11"/>
      <c r="L1" s="11"/>
      <c r="M1" s="11"/>
      <c r="N1" s="11"/>
    </row>
    <row r="2" spans="2:15" ht="12.75" customHeight="1">
      <c r="B2" s="11"/>
      <c r="C2" s="11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2"/>
    </row>
    <row r="3" spans="1:15" ht="23.25" customHeight="1">
      <c r="A3" s="237" t="s">
        <v>126</v>
      </c>
      <c r="B3" s="265"/>
      <c r="C3" s="265"/>
      <c r="D3" s="265"/>
      <c r="E3" s="265"/>
      <c r="F3" s="265"/>
      <c r="G3" s="265"/>
      <c r="H3" s="265"/>
      <c r="I3" s="242"/>
      <c r="J3" s="26"/>
      <c r="K3" s="26"/>
      <c r="L3" s="26"/>
      <c r="M3" s="26"/>
      <c r="N3" s="26"/>
      <c r="O3" s="11"/>
    </row>
    <row r="4" spans="1:15" ht="12.75" customHeight="1" thickBot="1">
      <c r="A4" s="9"/>
      <c r="B4" s="14"/>
      <c r="C4" s="14"/>
      <c r="D4" s="14"/>
      <c r="E4" s="14"/>
      <c r="F4" s="14"/>
      <c r="G4" s="14"/>
      <c r="H4" s="14"/>
      <c r="I4" s="21"/>
      <c r="J4" s="21"/>
      <c r="K4" s="21"/>
      <c r="L4" s="11"/>
      <c r="M4" s="11"/>
      <c r="N4" s="11"/>
      <c r="O4" s="11"/>
    </row>
    <row r="5" spans="1:9" ht="34.5" customHeight="1" thickBot="1">
      <c r="A5" s="67" t="s">
        <v>84</v>
      </c>
      <c r="B5" s="131" t="s">
        <v>93</v>
      </c>
      <c r="C5" s="47">
        <v>2004</v>
      </c>
      <c r="D5" s="48">
        <v>2005</v>
      </c>
      <c r="E5" s="160">
        <v>2006</v>
      </c>
      <c r="F5" s="47">
        <v>2007</v>
      </c>
      <c r="G5" s="160">
        <v>2008</v>
      </c>
      <c r="H5" s="161">
        <v>2009</v>
      </c>
      <c r="I5" s="161">
        <v>2011</v>
      </c>
    </row>
    <row r="6" spans="1:17" ht="19.5" customHeight="1">
      <c r="A6" s="141" t="s">
        <v>1</v>
      </c>
      <c r="B6" s="142" t="s">
        <v>92</v>
      </c>
      <c r="C6" s="175">
        <v>0.07</v>
      </c>
      <c r="D6" s="175">
        <v>0.08</v>
      </c>
      <c r="E6" s="175">
        <v>0.05</v>
      </c>
      <c r="F6" s="53">
        <v>0.06</v>
      </c>
      <c r="G6" s="176">
        <v>0.06</v>
      </c>
      <c r="H6" s="85">
        <v>0.05</v>
      </c>
      <c r="I6" s="167">
        <v>0.06</v>
      </c>
      <c r="M6" s="15"/>
      <c r="N6" s="15"/>
      <c r="O6" s="15"/>
      <c r="P6" s="15"/>
      <c r="Q6" s="15"/>
    </row>
    <row r="7" spans="1:17" ht="19.5" customHeight="1">
      <c r="A7" s="27" t="s">
        <v>2</v>
      </c>
      <c r="B7" s="130" t="s">
        <v>3</v>
      </c>
      <c r="C7" s="54">
        <v>0.08</v>
      </c>
      <c r="D7" s="54">
        <v>0.08</v>
      </c>
      <c r="E7" s="54">
        <v>0.08</v>
      </c>
      <c r="F7" s="55">
        <v>0.08</v>
      </c>
      <c r="G7" s="149">
        <v>0.07</v>
      </c>
      <c r="H7" s="85">
        <v>0.07</v>
      </c>
      <c r="I7" s="167">
        <v>0.07</v>
      </c>
      <c r="M7" s="15"/>
      <c r="N7" s="15"/>
      <c r="O7" s="15"/>
      <c r="P7" s="15"/>
      <c r="Q7" s="15"/>
    </row>
    <row r="8" spans="1:17" ht="19.5" customHeight="1">
      <c r="A8" s="27" t="s">
        <v>4</v>
      </c>
      <c r="B8" s="130" t="s">
        <v>5</v>
      </c>
      <c r="C8" s="54">
        <v>0.07</v>
      </c>
      <c r="D8" s="54">
        <v>0.08</v>
      </c>
      <c r="E8" s="54">
        <v>0.08</v>
      </c>
      <c r="F8" s="55">
        <v>0.09</v>
      </c>
      <c r="G8" s="149">
        <v>0.09</v>
      </c>
      <c r="H8" s="85">
        <v>0.09</v>
      </c>
      <c r="I8" s="167">
        <v>0.09</v>
      </c>
      <c r="M8" s="15"/>
      <c r="N8" s="15"/>
      <c r="O8" s="14"/>
      <c r="P8" s="22"/>
      <c r="Q8" s="15"/>
    </row>
    <row r="9" spans="1:17" ht="19.5" customHeight="1">
      <c r="A9" s="27" t="s">
        <v>6</v>
      </c>
      <c r="B9" s="150" t="s">
        <v>7</v>
      </c>
      <c r="C9" s="54">
        <v>0.07</v>
      </c>
      <c r="D9" s="54">
        <v>0.07</v>
      </c>
      <c r="E9" s="54">
        <v>0.07</v>
      </c>
      <c r="F9" s="55">
        <v>0.07</v>
      </c>
      <c r="G9" s="149">
        <v>0.07</v>
      </c>
      <c r="H9" s="85">
        <v>0.08</v>
      </c>
      <c r="I9" s="167">
        <v>0.07</v>
      </c>
      <c r="M9" s="15"/>
      <c r="N9" s="15"/>
      <c r="O9" s="22"/>
      <c r="P9" s="14"/>
      <c r="Q9" s="15"/>
    </row>
    <row r="10" spans="1:17" ht="19.5" customHeight="1">
      <c r="A10" s="27" t="s">
        <v>8</v>
      </c>
      <c r="B10" s="130" t="s">
        <v>9</v>
      </c>
      <c r="C10" s="54">
        <v>0.05</v>
      </c>
      <c r="D10" s="54">
        <v>0.05</v>
      </c>
      <c r="E10" s="54">
        <v>0.05</v>
      </c>
      <c r="F10" s="55">
        <v>0.05</v>
      </c>
      <c r="G10" s="149">
        <v>0.05</v>
      </c>
      <c r="H10" s="85">
        <v>0.05</v>
      </c>
      <c r="I10" s="167">
        <v>0.05</v>
      </c>
      <c r="M10" s="15"/>
      <c r="N10" s="15"/>
      <c r="O10" s="14"/>
      <c r="P10" s="14"/>
      <c r="Q10" s="15"/>
    </row>
    <row r="11" spans="1:17" ht="19.5" customHeight="1">
      <c r="A11" s="27" t="s">
        <v>10</v>
      </c>
      <c r="B11" s="130" t="s">
        <v>11</v>
      </c>
      <c r="C11" s="54">
        <v>0.02</v>
      </c>
      <c r="D11" s="54">
        <v>0.02</v>
      </c>
      <c r="E11" s="54">
        <v>0.02</v>
      </c>
      <c r="F11" s="55">
        <v>0.02</v>
      </c>
      <c r="G11" s="149">
        <v>0.02</v>
      </c>
      <c r="H11" s="85">
        <v>0.02</v>
      </c>
      <c r="I11" s="167">
        <v>0.02</v>
      </c>
      <c r="M11" s="15"/>
      <c r="N11" s="15"/>
      <c r="O11" s="22"/>
      <c r="P11" s="14"/>
      <c r="Q11" s="15"/>
    </row>
    <row r="12" spans="1:17" ht="19.5" customHeight="1">
      <c r="A12" s="27" t="s">
        <v>12</v>
      </c>
      <c r="B12" s="130" t="s">
        <v>13</v>
      </c>
      <c r="C12" s="54">
        <v>0.09</v>
      </c>
      <c r="D12" s="54">
        <v>0.09</v>
      </c>
      <c r="E12" s="54">
        <v>0.09</v>
      </c>
      <c r="F12" s="55">
        <v>0.1</v>
      </c>
      <c r="G12" s="149">
        <v>0.1</v>
      </c>
      <c r="H12" s="85">
        <v>0.1</v>
      </c>
      <c r="I12" s="167">
        <v>0.1</v>
      </c>
      <c r="M12" s="15"/>
      <c r="N12" s="15"/>
      <c r="O12" s="23"/>
      <c r="P12" s="14"/>
      <c r="Q12" s="15"/>
    </row>
    <row r="13" spans="1:17" ht="19.5" customHeight="1">
      <c r="A13" s="27" t="s">
        <v>14</v>
      </c>
      <c r="B13" s="130" t="s">
        <v>15</v>
      </c>
      <c r="C13" s="54">
        <v>0.06</v>
      </c>
      <c r="D13" s="54">
        <v>0.06</v>
      </c>
      <c r="E13" s="54">
        <v>0.07</v>
      </c>
      <c r="F13" s="55">
        <v>0.07</v>
      </c>
      <c r="G13" s="149">
        <v>0.08</v>
      </c>
      <c r="H13" s="85">
        <v>0.07</v>
      </c>
      <c r="I13" s="167">
        <v>0.11</v>
      </c>
      <c r="M13" s="15"/>
      <c r="N13" s="15"/>
      <c r="O13" s="14"/>
      <c r="P13" s="14"/>
      <c r="Q13" s="15"/>
    </row>
    <row r="14" spans="1:17" ht="19.5" customHeight="1">
      <c r="A14" s="27" t="s">
        <v>16</v>
      </c>
      <c r="B14" s="150" t="s">
        <v>17</v>
      </c>
      <c r="C14" s="54">
        <v>0.06</v>
      </c>
      <c r="D14" s="54">
        <v>0.06</v>
      </c>
      <c r="E14" s="54">
        <v>0.07</v>
      </c>
      <c r="F14" s="55">
        <v>0.07</v>
      </c>
      <c r="G14" s="149">
        <v>0.07</v>
      </c>
      <c r="H14" s="85">
        <v>0.09</v>
      </c>
      <c r="I14" s="167">
        <v>0.09</v>
      </c>
      <c r="M14" s="15"/>
      <c r="N14" s="15"/>
      <c r="O14" s="23"/>
      <c r="P14" s="23"/>
      <c r="Q14" s="15"/>
    </row>
    <row r="15" spans="1:17" ht="19.5" customHeight="1">
      <c r="A15" s="27" t="s">
        <v>18</v>
      </c>
      <c r="B15" s="130" t="s">
        <v>19</v>
      </c>
      <c r="C15" s="54">
        <v>0.01</v>
      </c>
      <c r="D15" s="54">
        <v>0.01</v>
      </c>
      <c r="E15" s="54">
        <v>0.01</v>
      </c>
      <c r="F15" s="55">
        <v>0.03</v>
      </c>
      <c r="G15" s="149">
        <v>0.03</v>
      </c>
      <c r="H15" s="85">
        <v>0.03</v>
      </c>
      <c r="I15" s="167">
        <v>0.03</v>
      </c>
      <c r="M15" s="15"/>
      <c r="N15" s="15"/>
      <c r="O15" s="23"/>
      <c r="P15" s="14"/>
      <c r="Q15" s="15"/>
    </row>
    <row r="16" spans="1:17" ht="19.5" customHeight="1">
      <c r="A16" s="27" t="s">
        <v>20</v>
      </c>
      <c r="B16" s="130" t="s">
        <v>21</v>
      </c>
      <c r="C16" s="54">
        <v>0.03</v>
      </c>
      <c r="D16" s="54">
        <v>0.03</v>
      </c>
      <c r="E16" s="54">
        <v>0.03</v>
      </c>
      <c r="F16" s="55">
        <v>0.04</v>
      </c>
      <c r="G16" s="149">
        <v>0.04</v>
      </c>
      <c r="H16" s="85">
        <v>0.04</v>
      </c>
      <c r="I16" s="167">
        <v>0.04</v>
      </c>
      <c r="M16" s="15"/>
      <c r="N16" s="15"/>
      <c r="O16" s="14"/>
      <c r="P16" s="23"/>
      <c r="Q16" s="15"/>
    </row>
    <row r="17" spans="1:17" ht="19.5" customHeight="1">
      <c r="A17" s="27" t="s">
        <v>22</v>
      </c>
      <c r="B17" s="130" t="s">
        <v>23</v>
      </c>
      <c r="C17" s="54">
        <v>0.05</v>
      </c>
      <c r="D17" s="54">
        <v>0.04</v>
      </c>
      <c r="E17" s="54">
        <v>0.04</v>
      </c>
      <c r="F17" s="55">
        <v>0.04</v>
      </c>
      <c r="G17" s="149">
        <v>0.04</v>
      </c>
      <c r="H17" s="85">
        <v>0.04</v>
      </c>
      <c r="I17" s="167">
        <v>0.04</v>
      </c>
      <c r="M17" s="15"/>
      <c r="N17" s="15"/>
      <c r="O17" s="23"/>
      <c r="P17" s="23"/>
      <c r="Q17" s="15"/>
    </row>
    <row r="18" spans="1:17" ht="19.5" customHeight="1">
      <c r="A18" s="27" t="s">
        <v>24</v>
      </c>
      <c r="B18" s="130" t="s">
        <v>25</v>
      </c>
      <c r="C18" s="54">
        <v>0.09</v>
      </c>
      <c r="D18" s="54">
        <v>0.09</v>
      </c>
      <c r="E18" s="54">
        <v>0.09</v>
      </c>
      <c r="F18" s="55">
        <v>0.1</v>
      </c>
      <c r="G18" s="149">
        <v>0.1</v>
      </c>
      <c r="H18" s="85">
        <v>0.1</v>
      </c>
      <c r="I18" s="167">
        <v>0.1</v>
      </c>
      <c r="M18" s="15"/>
      <c r="N18" s="15"/>
      <c r="O18" s="14"/>
      <c r="P18" s="23"/>
      <c r="Q18" s="15"/>
    </row>
    <row r="19" spans="1:17" ht="19.5" customHeight="1">
      <c r="A19" s="27" t="s">
        <v>26</v>
      </c>
      <c r="B19" s="130" t="s">
        <v>27</v>
      </c>
      <c r="C19" s="54">
        <v>0.05</v>
      </c>
      <c r="D19" s="54">
        <v>0.05</v>
      </c>
      <c r="E19" s="54">
        <v>0.05</v>
      </c>
      <c r="F19" s="55">
        <v>0.05</v>
      </c>
      <c r="G19" s="149">
        <v>0.05</v>
      </c>
      <c r="H19" s="85">
        <v>0.05</v>
      </c>
      <c r="I19" s="167">
        <v>0.04</v>
      </c>
      <c r="M19" s="15"/>
      <c r="N19" s="15"/>
      <c r="O19" s="23"/>
      <c r="P19" s="14"/>
      <c r="Q19" s="15"/>
    </row>
    <row r="20" spans="1:17" ht="19.5" customHeight="1">
      <c r="A20" s="27" t="s">
        <v>28</v>
      </c>
      <c r="B20" s="130" t="s">
        <v>29</v>
      </c>
      <c r="C20" s="54">
        <v>0.05</v>
      </c>
      <c r="D20" s="54">
        <v>0.05</v>
      </c>
      <c r="E20" s="54">
        <v>0.05</v>
      </c>
      <c r="F20" s="55">
        <v>0.05</v>
      </c>
      <c r="G20" s="149">
        <v>0.05</v>
      </c>
      <c r="H20" s="85">
        <v>0.05</v>
      </c>
      <c r="I20" s="167">
        <v>0.05</v>
      </c>
      <c r="M20" s="15"/>
      <c r="N20" s="15"/>
      <c r="O20" s="14"/>
      <c r="P20" s="22"/>
      <c r="Q20" s="15"/>
    </row>
    <row r="21" spans="1:17" ht="19.5" customHeight="1">
      <c r="A21" s="27" t="s">
        <v>30</v>
      </c>
      <c r="B21" s="130" t="s">
        <v>31</v>
      </c>
      <c r="C21" s="54">
        <v>0.06</v>
      </c>
      <c r="D21" s="54">
        <v>0.07</v>
      </c>
      <c r="E21" s="54">
        <v>0.07</v>
      </c>
      <c r="F21" s="55">
        <v>0.07</v>
      </c>
      <c r="G21" s="149">
        <v>0.07</v>
      </c>
      <c r="H21" s="85">
        <v>0.08</v>
      </c>
      <c r="I21" s="167">
        <v>0.07</v>
      </c>
      <c r="M21" s="15"/>
      <c r="N21" s="15"/>
      <c r="O21" s="14"/>
      <c r="P21" s="14"/>
      <c r="Q21" s="15"/>
    </row>
    <row r="22" spans="1:17" ht="19.5" customHeight="1">
      <c r="A22" s="27" t="s">
        <v>32</v>
      </c>
      <c r="B22" s="130" t="s">
        <v>33</v>
      </c>
      <c r="C22" s="54">
        <v>0.04</v>
      </c>
      <c r="D22" s="54">
        <v>0.04</v>
      </c>
      <c r="E22" s="54">
        <v>0.04</v>
      </c>
      <c r="F22" s="55">
        <v>0.03</v>
      </c>
      <c r="G22" s="149">
        <v>0.03</v>
      </c>
      <c r="H22" s="85">
        <v>0.03</v>
      </c>
      <c r="I22" s="167">
        <v>0.03</v>
      </c>
      <c r="M22" s="15"/>
      <c r="N22" s="15"/>
      <c r="O22" s="23"/>
      <c r="P22" s="14"/>
      <c r="Q22" s="15"/>
    </row>
    <row r="23" spans="1:17" ht="19.5" customHeight="1">
      <c r="A23" s="27" t="s">
        <v>34</v>
      </c>
      <c r="B23" s="130" t="s">
        <v>35</v>
      </c>
      <c r="C23" s="54">
        <v>0.05</v>
      </c>
      <c r="D23" s="54">
        <v>0.05</v>
      </c>
      <c r="E23" s="54">
        <v>0.05</v>
      </c>
      <c r="F23" s="55">
        <v>0.04</v>
      </c>
      <c r="G23" s="149">
        <v>0.04</v>
      </c>
      <c r="H23" s="85">
        <v>0.04</v>
      </c>
      <c r="I23" s="167">
        <v>0.04</v>
      </c>
      <c r="M23" s="15"/>
      <c r="N23" s="15"/>
      <c r="O23" s="22"/>
      <c r="P23" s="14"/>
      <c r="Q23" s="15"/>
    </row>
    <row r="24" spans="1:17" ht="19.5" customHeight="1">
      <c r="A24" s="27" t="s">
        <v>36</v>
      </c>
      <c r="B24" s="130" t="s">
        <v>37</v>
      </c>
      <c r="C24" s="54">
        <v>0.04</v>
      </c>
      <c r="D24" s="54">
        <v>0.05</v>
      </c>
      <c r="E24" s="54">
        <v>0.05</v>
      </c>
      <c r="F24" s="55">
        <v>0.04</v>
      </c>
      <c r="G24" s="149">
        <v>0.04</v>
      </c>
      <c r="H24" s="85">
        <v>0.04</v>
      </c>
      <c r="I24" s="167">
        <v>0.04</v>
      </c>
      <c r="M24" s="15"/>
      <c r="N24" s="15"/>
      <c r="O24" s="14"/>
      <c r="P24" s="23"/>
      <c r="Q24" s="15"/>
    </row>
    <row r="25" spans="1:17" ht="19.5" customHeight="1">
      <c r="A25" s="27" t="s">
        <v>38</v>
      </c>
      <c r="B25" s="130" t="s">
        <v>39</v>
      </c>
      <c r="C25" s="54">
        <v>0.08</v>
      </c>
      <c r="D25" s="54">
        <v>0.09</v>
      </c>
      <c r="E25" s="54">
        <v>0.08</v>
      </c>
      <c r="F25" s="55">
        <v>0.07</v>
      </c>
      <c r="G25" s="149">
        <v>0.08</v>
      </c>
      <c r="H25" s="85">
        <v>0.08</v>
      </c>
      <c r="I25" s="167">
        <v>0.08</v>
      </c>
      <c r="M25" s="15"/>
      <c r="N25" s="15"/>
      <c r="O25" s="23"/>
      <c r="P25" s="14"/>
      <c r="Q25" s="15"/>
    </row>
    <row r="26" spans="1:17" ht="19.5" customHeight="1">
      <c r="A26" s="27" t="s">
        <v>40</v>
      </c>
      <c r="B26" s="130" t="s">
        <v>41</v>
      </c>
      <c r="C26" s="54">
        <v>0.03</v>
      </c>
      <c r="D26" s="54">
        <v>0.04</v>
      </c>
      <c r="E26" s="54">
        <v>0.04</v>
      </c>
      <c r="F26" s="55">
        <v>0.04</v>
      </c>
      <c r="G26" s="149">
        <v>0.03</v>
      </c>
      <c r="H26" s="85">
        <v>0.03</v>
      </c>
      <c r="I26" s="167">
        <v>0.04</v>
      </c>
      <c r="M26" s="15"/>
      <c r="N26" s="15"/>
      <c r="O26" s="23"/>
      <c r="P26" s="14"/>
      <c r="Q26" s="15"/>
    </row>
    <row r="27" spans="1:17" ht="19.5" customHeight="1">
      <c r="A27" s="27" t="s">
        <v>42</v>
      </c>
      <c r="B27" s="130" t="s">
        <v>43</v>
      </c>
      <c r="C27" s="54">
        <v>0.04</v>
      </c>
      <c r="D27" s="54">
        <v>0.04</v>
      </c>
      <c r="E27" s="54">
        <v>0.04</v>
      </c>
      <c r="F27" s="55">
        <v>0.04</v>
      </c>
      <c r="G27" s="149">
        <v>0.04</v>
      </c>
      <c r="H27" s="85">
        <v>0.05</v>
      </c>
      <c r="I27" s="167">
        <v>0.07</v>
      </c>
      <c r="M27" s="15"/>
      <c r="N27" s="15"/>
      <c r="O27" s="23"/>
      <c r="P27" s="14"/>
      <c r="Q27" s="15"/>
    </row>
    <row r="28" spans="1:17" ht="19.5" customHeight="1">
      <c r="A28" s="27" t="s">
        <v>44</v>
      </c>
      <c r="B28" s="130" t="s">
        <v>45</v>
      </c>
      <c r="C28" s="54">
        <v>0.05</v>
      </c>
      <c r="D28" s="54">
        <v>0.05</v>
      </c>
      <c r="E28" s="54">
        <v>0.05</v>
      </c>
      <c r="F28" s="55">
        <v>0.05</v>
      </c>
      <c r="G28" s="149">
        <v>0.06</v>
      </c>
      <c r="H28" s="85">
        <v>0.05</v>
      </c>
      <c r="I28" s="167">
        <v>0.06</v>
      </c>
      <c r="M28" s="15"/>
      <c r="N28" s="15"/>
      <c r="O28" s="23"/>
      <c r="P28" s="14"/>
      <c r="Q28" s="15"/>
    </row>
    <row r="29" spans="1:17" ht="19.5" customHeight="1">
      <c r="A29" s="27" t="s">
        <v>46</v>
      </c>
      <c r="B29" s="130" t="s">
        <v>47</v>
      </c>
      <c r="C29" s="54">
        <v>0.04</v>
      </c>
      <c r="D29" s="54">
        <v>0.06</v>
      </c>
      <c r="E29" s="54">
        <v>0.06</v>
      </c>
      <c r="F29" s="55">
        <v>0.06</v>
      </c>
      <c r="G29" s="149">
        <v>0.06</v>
      </c>
      <c r="H29" s="85">
        <v>0.06</v>
      </c>
      <c r="I29" s="167">
        <v>0.06</v>
      </c>
      <c r="M29" s="15"/>
      <c r="N29" s="15"/>
      <c r="O29" s="22"/>
      <c r="P29" s="22"/>
      <c r="Q29" s="15"/>
    </row>
    <row r="30" spans="1:17" ht="19.5" customHeight="1">
      <c r="A30" s="27" t="s">
        <v>48</v>
      </c>
      <c r="B30" s="130" t="s">
        <v>49</v>
      </c>
      <c r="C30" s="54">
        <v>0.02</v>
      </c>
      <c r="D30" s="54">
        <v>0.03</v>
      </c>
      <c r="E30" s="54">
        <v>0.03</v>
      </c>
      <c r="F30" s="55">
        <v>0.04</v>
      </c>
      <c r="G30" s="149">
        <v>0.04</v>
      </c>
      <c r="H30" s="85">
        <v>0.03</v>
      </c>
      <c r="I30" s="167">
        <v>0.02</v>
      </c>
      <c r="M30" s="15"/>
      <c r="N30" s="15"/>
      <c r="O30" s="23"/>
      <c r="P30" s="22"/>
      <c r="Q30" s="15"/>
    </row>
    <row r="31" spans="1:17" ht="19.5" customHeight="1">
      <c r="A31" s="27" t="s">
        <v>50</v>
      </c>
      <c r="B31" s="130" t="s">
        <v>51</v>
      </c>
      <c r="C31" s="54">
        <v>0.25</v>
      </c>
      <c r="D31" s="54">
        <v>0.25</v>
      </c>
      <c r="E31" s="54">
        <v>0.24</v>
      </c>
      <c r="F31" s="55">
        <v>0.2</v>
      </c>
      <c r="G31" s="149">
        <v>0.2</v>
      </c>
      <c r="H31" s="85">
        <v>0.19</v>
      </c>
      <c r="I31" s="167">
        <v>0.18</v>
      </c>
      <c r="M31" s="15"/>
      <c r="N31" s="15"/>
      <c r="O31" s="22"/>
      <c r="P31" s="14"/>
      <c r="Q31" s="15"/>
    </row>
    <row r="32" spans="1:17" ht="19.5" customHeight="1" thickBot="1">
      <c r="A32" s="181" t="s">
        <v>52</v>
      </c>
      <c r="B32" s="178" t="s">
        <v>54</v>
      </c>
      <c r="C32" s="56">
        <v>0.05</v>
      </c>
      <c r="D32" s="56">
        <v>0.05</v>
      </c>
      <c r="E32" s="56">
        <v>0.05</v>
      </c>
      <c r="F32" s="57">
        <v>0.05</v>
      </c>
      <c r="G32" s="169">
        <v>0.05</v>
      </c>
      <c r="H32" s="85">
        <v>0.05</v>
      </c>
      <c r="I32" s="167">
        <v>0.05</v>
      </c>
      <c r="M32" s="15"/>
      <c r="N32" s="15"/>
      <c r="O32" s="23"/>
      <c r="P32" s="14"/>
      <c r="Q32" s="15"/>
    </row>
    <row r="33" spans="1:17" s="31" customFormat="1" ht="19.5" customHeight="1" thickBot="1">
      <c r="A33" s="29"/>
      <c r="B33" s="129" t="s">
        <v>53</v>
      </c>
      <c r="C33" s="58">
        <v>0.07</v>
      </c>
      <c r="D33" s="58">
        <v>0.07</v>
      </c>
      <c r="E33" s="58">
        <v>0.07</v>
      </c>
      <c r="F33" s="59">
        <v>0.07</v>
      </c>
      <c r="G33" s="162">
        <v>0.07</v>
      </c>
      <c r="H33" s="58">
        <v>0.07</v>
      </c>
      <c r="I33" s="183">
        <v>0.07</v>
      </c>
      <c r="M33" s="32"/>
      <c r="N33" s="32"/>
      <c r="O33" s="40"/>
      <c r="P33" s="41"/>
      <c r="Q33" s="32"/>
    </row>
    <row r="34" spans="8:24" ht="12.75" customHeight="1">
      <c r="H34" s="24"/>
      <c r="T34" s="15"/>
      <c r="U34" s="15"/>
      <c r="V34" s="22"/>
      <c r="W34" s="22"/>
      <c r="X34" s="15"/>
    </row>
    <row r="35" spans="20:24" ht="12.75" customHeight="1">
      <c r="T35" s="15"/>
      <c r="U35" s="15"/>
      <c r="V35" s="14"/>
      <c r="W35" s="22"/>
      <c r="X35" s="15"/>
    </row>
    <row r="36" spans="20:24" ht="12.75" customHeight="1">
      <c r="T36" s="15"/>
      <c r="U36" s="15"/>
      <c r="V36" s="15"/>
      <c r="W36" s="15"/>
      <c r="X36" s="15"/>
    </row>
    <row r="37" spans="20:24" ht="12.75" customHeight="1">
      <c r="T37" s="15"/>
      <c r="U37" s="15"/>
      <c r="V37" s="15"/>
      <c r="W37" s="15"/>
      <c r="X37" s="15"/>
    </row>
    <row r="38" spans="20:24" ht="12.75" customHeight="1">
      <c r="T38" s="15"/>
      <c r="U38" s="15"/>
      <c r="V38" s="15"/>
      <c r="W38" s="15"/>
      <c r="X38" s="15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2">
    <mergeCell ref="G1:I1"/>
    <mergeCell ref="A3:I3"/>
  </mergeCells>
  <printOptions horizontalCentered="1"/>
  <pageMargins left="0.984251968503937" right="0.5905511811023623" top="0.9448818897637796" bottom="0.7874015748031497" header="0.7086614173228347" footer="0.5118110236220472"/>
  <pageSetup horizontalDpi="300" verticalDpi="300" orientation="portrait" paperSize="9" r:id="rId1"/>
  <headerFooter alignWithMargins="0">
    <oddHeader>&amp;R17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5"/>
  <sheetViews>
    <sheetView zoomScale="75" zoomScaleNormal="75" zoomScalePageLayoutView="0" workbookViewId="0" topLeftCell="A1">
      <selection activeCell="H13" sqref="H13"/>
    </sheetView>
  </sheetViews>
  <sheetFormatPr defaultColWidth="9.00390625" defaultRowHeight="12.75"/>
  <cols>
    <col min="1" max="1" width="4.375" style="0" customWidth="1"/>
    <col min="2" max="2" width="21.875" style="0" customWidth="1"/>
    <col min="3" max="4" width="16.625" style="0" customWidth="1"/>
    <col min="5" max="5" width="15.875" style="0" customWidth="1"/>
    <col min="6" max="6" width="17.625" style="0" customWidth="1"/>
    <col min="7" max="7" width="16.625" style="0" customWidth="1"/>
    <col min="8" max="8" width="16.875" style="0" customWidth="1"/>
    <col min="9" max="15" width="9.25390625" style="0" customWidth="1"/>
    <col min="16" max="16" width="9.875" style="0" bestFit="1" customWidth="1"/>
  </cols>
  <sheetData>
    <row r="1" spans="1:10" ht="19.5" customHeight="1">
      <c r="A1" s="62"/>
      <c r="B1" s="62"/>
      <c r="C1" s="62"/>
      <c r="D1" s="62"/>
      <c r="E1" s="62"/>
      <c r="F1" s="63"/>
      <c r="G1" s="63"/>
      <c r="H1" s="63" t="s">
        <v>67</v>
      </c>
      <c r="I1" s="267"/>
      <c r="J1" s="268"/>
    </row>
    <row r="2" spans="1:15" ht="18.75" customHeight="1">
      <c r="A2" s="269" t="s">
        <v>104</v>
      </c>
      <c r="B2" s="269"/>
      <c r="C2" s="269"/>
      <c r="D2" s="269"/>
      <c r="E2" s="269"/>
      <c r="F2" s="269"/>
      <c r="G2" s="269"/>
      <c r="H2" s="269"/>
      <c r="I2" s="5"/>
      <c r="J2" s="8"/>
      <c r="O2" s="12"/>
    </row>
    <row r="3" spans="1:10" ht="15.75" customHeight="1">
      <c r="A3" s="270" t="s">
        <v>105</v>
      </c>
      <c r="B3" s="270" t="s">
        <v>93</v>
      </c>
      <c r="C3" s="270" t="s">
        <v>89</v>
      </c>
      <c r="D3" s="270"/>
      <c r="E3" s="270"/>
      <c r="F3" s="266" t="s">
        <v>106</v>
      </c>
      <c r="G3" s="266"/>
      <c r="H3" s="266"/>
      <c r="I3" s="9"/>
      <c r="J3" s="9"/>
    </row>
    <row r="4" spans="1:8" ht="15" customHeight="1">
      <c r="A4" s="270"/>
      <c r="B4" s="270"/>
      <c r="C4" s="89">
        <v>2009</v>
      </c>
      <c r="D4" s="89">
        <v>2010</v>
      </c>
      <c r="E4" s="89">
        <v>2011</v>
      </c>
      <c r="F4" s="89">
        <v>2009</v>
      </c>
      <c r="G4" s="89">
        <v>2010</v>
      </c>
      <c r="H4" s="89">
        <v>2011</v>
      </c>
    </row>
    <row r="5" spans="1:8" ht="14.25" customHeight="1">
      <c r="A5" s="100" t="s">
        <v>1</v>
      </c>
      <c r="B5" s="100" t="s">
        <v>92</v>
      </c>
      <c r="C5" s="52">
        <v>165848</v>
      </c>
      <c r="D5" s="52">
        <v>162947</v>
      </c>
      <c r="E5" s="132">
        <v>156968</v>
      </c>
      <c r="F5" s="84">
        <v>10233</v>
      </c>
      <c r="G5" s="84">
        <v>10053.9</v>
      </c>
      <c r="H5" s="184">
        <v>9698.1</v>
      </c>
    </row>
    <row r="6" spans="1:8" ht="14.25" customHeight="1">
      <c r="A6" s="101" t="s">
        <v>2</v>
      </c>
      <c r="B6" s="100" t="s">
        <v>3</v>
      </c>
      <c r="C6" s="52">
        <v>335804</v>
      </c>
      <c r="D6" s="52">
        <v>332232</v>
      </c>
      <c r="E6" s="132">
        <v>297420</v>
      </c>
      <c r="F6" s="84">
        <v>25037.9</v>
      </c>
      <c r="G6" s="84">
        <v>24845.9</v>
      </c>
      <c r="H6" s="184">
        <v>22316</v>
      </c>
    </row>
    <row r="7" spans="1:8" ht="14.25" customHeight="1">
      <c r="A7" s="101" t="s">
        <v>4</v>
      </c>
      <c r="B7" s="100" t="s">
        <v>5</v>
      </c>
      <c r="C7" s="52">
        <v>178529</v>
      </c>
      <c r="D7" s="52">
        <v>163601</v>
      </c>
      <c r="E7" s="132">
        <v>157737</v>
      </c>
      <c r="F7" s="84">
        <v>22376.3</v>
      </c>
      <c r="G7" s="84">
        <v>20478.8</v>
      </c>
      <c r="H7" s="184">
        <v>19708.6</v>
      </c>
    </row>
    <row r="8" spans="1:20" ht="14.25" customHeight="1">
      <c r="A8" s="101" t="s">
        <v>6</v>
      </c>
      <c r="B8" s="102" t="s">
        <v>7</v>
      </c>
      <c r="C8" s="52">
        <v>641054</v>
      </c>
      <c r="D8" s="52">
        <v>632620</v>
      </c>
      <c r="E8" s="132">
        <v>614673</v>
      </c>
      <c r="F8" s="84">
        <v>22869.8</v>
      </c>
      <c r="G8" s="84">
        <v>22666</v>
      </c>
      <c r="H8" s="184">
        <v>22135.7</v>
      </c>
      <c r="K8" t="s">
        <v>103</v>
      </c>
      <c r="P8" s="15"/>
      <c r="Q8" s="17"/>
      <c r="R8" s="17"/>
      <c r="S8" s="17"/>
      <c r="T8" s="17"/>
    </row>
    <row r="9" spans="1:20" ht="14.25" customHeight="1">
      <c r="A9" s="101" t="s">
        <v>8</v>
      </c>
      <c r="B9" s="100" t="s">
        <v>9</v>
      </c>
      <c r="C9" s="52">
        <v>484828</v>
      </c>
      <c r="D9" s="52">
        <v>526567</v>
      </c>
      <c r="E9" s="132">
        <v>525169</v>
      </c>
      <c r="F9" s="84">
        <v>12752.2</v>
      </c>
      <c r="G9" s="84">
        <v>13927.7</v>
      </c>
      <c r="H9" s="184">
        <v>13986.1</v>
      </c>
      <c r="P9" s="15"/>
      <c r="Q9" s="17"/>
      <c r="R9" s="17"/>
      <c r="S9" s="17"/>
      <c r="T9" s="17"/>
    </row>
    <row r="10" spans="1:20" ht="14.25" customHeight="1">
      <c r="A10" s="101" t="s">
        <v>10</v>
      </c>
      <c r="B10" s="100" t="s">
        <v>11</v>
      </c>
      <c r="C10" s="52">
        <v>145354</v>
      </c>
      <c r="D10" s="52">
        <v>131263</v>
      </c>
      <c r="E10" s="132">
        <v>121330</v>
      </c>
      <c r="F10" s="84">
        <v>14000.2</v>
      </c>
      <c r="G10" s="84">
        <v>12692.3</v>
      </c>
      <c r="H10" s="184">
        <v>11765.8</v>
      </c>
      <c r="P10" s="15"/>
      <c r="Q10" s="17"/>
      <c r="R10" s="17"/>
      <c r="S10" s="17"/>
      <c r="T10" s="17"/>
    </row>
    <row r="11" spans="1:20" ht="14.25" customHeight="1">
      <c r="A11" s="101" t="s">
        <v>12</v>
      </c>
      <c r="B11" s="100" t="s">
        <v>13</v>
      </c>
      <c r="C11" s="52">
        <v>179021</v>
      </c>
      <c r="D11" s="52">
        <v>161485</v>
      </c>
      <c r="E11" s="132">
        <v>167738</v>
      </c>
      <c r="F11" s="84">
        <v>18809.5</v>
      </c>
      <c r="G11" s="84">
        <v>16899.8</v>
      </c>
      <c r="H11" s="184">
        <v>17476.7</v>
      </c>
      <c r="P11" s="15"/>
      <c r="Q11" s="17"/>
      <c r="R11" s="17"/>
      <c r="S11" s="19"/>
      <c r="T11" s="19"/>
    </row>
    <row r="12" spans="1:20" ht="14.25" customHeight="1">
      <c r="A12" s="101" t="s">
        <v>14</v>
      </c>
      <c r="B12" s="100" t="s">
        <v>15</v>
      </c>
      <c r="C12" s="52">
        <v>219116</v>
      </c>
      <c r="D12" s="52">
        <v>209318</v>
      </c>
      <c r="E12" s="132">
        <v>205377</v>
      </c>
      <c r="F12" s="84">
        <v>14406</v>
      </c>
      <c r="G12" s="84">
        <v>13800.5</v>
      </c>
      <c r="H12" s="184">
        <v>13601.2</v>
      </c>
      <c r="P12" s="15"/>
      <c r="Q12" s="17"/>
      <c r="R12" s="17"/>
      <c r="S12" s="17"/>
      <c r="T12" s="17"/>
    </row>
    <row r="13" spans="1:20" ht="14.25" customHeight="1">
      <c r="A13" s="101" t="s">
        <v>16</v>
      </c>
      <c r="B13" s="103" t="s">
        <v>17</v>
      </c>
      <c r="C13" s="52">
        <v>267968</v>
      </c>
      <c r="D13" s="52">
        <v>242053</v>
      </c>
      <c r="E13" s="132">
        <v>238094</v>
      </c>
      <c r="F13" s="84">
        <v>24708.4</v>
      </c>
      <c r="G13" s="84">
        <v>22242.8</v>
      </c>
      <c r="H13" s="184">
        <v>21816.6</v>
      </c>
      <c r="P13" s="15"/>
      <c r="Q13" s="17"/>
      <c r="R13" s="17"/>
      <c r="S13" s="17"/>
      <c r="T13" s="17"/>
    </row>
    <row r="14" spans="1:20" ht="14.25" customHeight="1">
      <c r="A14" s="101" t="s">
        <v>18</v>
      </c>
      <c r="B14" s="100" t="s">
        <v>19</v>
      </c>
      <c r="C14" s="52">
        <v>291120</v>
      </c>
      <c r="D14" s="52">
        <v>291222</v>
      </c>
      <c r="E14" s="132">
        <v>272382</v>
      </c>
      <c r="F14" s="84">
        <v>20584.8</v>
      </c>
      <c r="G14" s="84">
        <v>20645</v>
      </c>
      <c r="H14" s="184">
        <v>19346.6</v>
      </c>
      <c r="P14" s="15"/>
      <c r="Q14" s="17"/>
      <c r="R14" s="17"/>
      <c r="S14" s="17"/>
      <c r="T14" s="17"/>
    </row>
    <row r="15" spans="1:20" ht="14.25" customHeight="1">
      <c r="A15" s="101" t="s">
        <v>20</v>
      </c>
      <c r="B15" s="100" t="s">
        <v>21</v>
      </c>
      <c r="C15" s="52">
        <v>115257</v>
      </c>
      <c r="D15" s="52">
        <v>119395</v>
      </c>
      <c r="E15" s="132">
        <v>113615</v>
      </c>
      <c r="F15" s="84">
        <v>13769.8</v>
      </c>
      <c r="G15" s="84">
        <v>14346.7</v>
      </c>
      <c r="H15" s="184">
        <v>13727.1</v>
      </c>
      <c r="P15" s="15"/>
      <c r="Q15" s="17"/>
      <c r="R15" s="17"/>
      <c r="S15" s="17"/>
      <c r="T15" s="17"/>
    </row>
    <row r="16" spans="1:20" ht="14.25" customHeight="1">
      <c r="A16" s="101" t="s">
        <v>22</v>
      </c>
      <c r="B16" s="100" t="s">
        <v>23</v>
      </c>
      <c r="C16" s="52">
        <v>229775</v>
      </c>
      <c r="D16" s="52">
        <v>226609</v>
      </c>
      <c r="E16" s="132">
        <v>244614</v>
      </c>
      <c r="F16" s="84">
        <v>11637</v>
      </c>
      <c r="G16" s="84">
        <v>11548</v>
      </c>
      <c r="H16" s="184">
        <v>12556.4</v>
      </c>
      <c r="P16" s="15"/>
      <c r="Q16" s="17"/>
      <c r="R16" s="17"/>
      <c r="S16" s="17"/>
      <c r="T16" s="17"/>
    </row>
    <row r="17" spans="1:20" ht="14.25" customHeight="1">
      <c r="A17" s="101" t="s">
        <v>24</v>
      </c>
      <c r="B17" s="100" t="s">
        <v>25</v>
      </c>
      <c r="C17" s="52">
        <v>636559</v>
      </c>
      <c r="D17" s="52">
        <v>575816</v>
      </c>
      <c r="E17" s="132">
        <v>562968</v>
      </c>
      <c r="F17" s="84">
        <v>31354.4</v>
      </c>
      <c r="G17" s="84">
        <v>28310.8</v>
      </c>
      <c r="H17" s="184">
        <v>27646.2</v>
      </c>
      <c r="P17" s="15"/>
      <c r="Q17" s="17"/>
      <c r="R17" s="17"/>
      <c r="S17" s="17"/>
      <c r="T17" s="17"/>
    </row>
    <row r="18" spans="1:20" ht="14.25" customHeight="1">
      <c r="A18" s="101" t="s">
        <v>26</v>
      </c>
      <c r="B18" s="100" t="s">
        <v>27</v>
      </c>
      <c r="C18" s="52">
        <v>139122</v>
      </c>
      <c r="D18" s="52">
        <v>125724</v>
      </c>
      <c r="E18" s="132">
        <v>128835</v>
      </c>
      <c r="F18" s="84">
        <v>14218.5</v>
      </c>
      <c r="G18" s="84">
        <v>12884.5</v>
      </c>
      <c r="H18" s="184">
        <v>13250.3</v>
      </c>
      <c r="P18" s="15"/>
      <c r="Q18" s="17"/>
      <c r="R18" s="17"/>
      <c r="S18" s="17"/>
      <c r="T18" s="17"/>
    </row>
    <row r="19" spans="1:20" ht="14.25" customHeight="1">
      <c r="A19" s="101" t="s">
        <v>28</v>
      </c>
      <c r="B19" s="100" t="s">
        <v>29</v>
      </c>
      <c r="C19" s="52">
        <v>336363</v>
      </c>
      <c r="D19" s="52">
        <v>327428</v>
      </c>
      <c r="E19" s="132">
        <v>329406</v>
      </c>
      <c r="F19" s="84">
        <v>17308.6</v>
      </c>
      <c r="G19" s="84">
        <v>16838.2</v>
      </c>
      <c r="H19" s="184">
        <v>16957.1</v>
      </c>
      <c r="P19" s="15"/>
      <c r="Q19" s="17"/>
      <c r="R19" s="17"/>
      <c r="S19" s="17"/>
      <c r="T19" s="17"/>
    </row>
    <row r="20" spans="1:20" ht="14.25" customHeight="1">
      <c r="A20" s="101" t="s">
        <v>30</v>
      </c>
      <c r="B20" s="100" t="s">
        <v>31</v>
      </c>
      <c r="C20" s="52">
        <v>194478</v>
      </c>
      <c r="D20" s="52">
        <v>197354</v>
      </c>
      <c r="E20" s="132">
        <v>181057</v>
      </c>
      <c r="F20" s="84">
        <v>15528.1</v>
      </c>
      <c r="G20" s="84">
        <v>15840.3</v>
      </c>
      <c r="H20" s="184">
        <v>14618.8</v>
      </c>
      <c r="P20" s="15"/>
      <c r="Q20" s="17"/>
      <c r="R20" s="17"/>
      <c r="S20" s="17"/>
      <c r="T20" s="17"/>
    </row>
    <row r="21" spans="1:20" ht="14.25" customHeight="1">
      <c r="A21" s="101" t="s">
        <v>32</v>
      </c>
      <c r="B21" s="100" t="s">
        <v>33</v>
      </c>
      <c r="C21" s="52">
        <v>154834</v>
      </c>
      <c r="D21" s="52">
        <v>144043</v>
      </c>
      <c r="E21" s="132">
        <v>138252</v>
      </c>
      <c r="F21" s="84">
        <v>17640.4</v>
      </c>
      <c r="G21" s="84">
        <v>16397.3</v>
      </c>
      <c r="H21" s="184">
        <v>15711.7</v>
      </c>
      <c r="P21" s="15"/>
      <c r="Q21" s="17"/>
      <c r="R21" s="17"/>
      <c r="S21" s="17"/>
      <c r="T21" s="17"/>
    </row>
    <row r="22" spans="1:20" ht="14.25" customHeight="1">
      <c r="A22" s="101" t="s">
        <v>34</v>
      </c>
      <c r="B22" s="100" t="s">
        <v>35</v>
      </c>
      <c r="C22" s="52">
        <v>122741</v>
      </c>
      <c r="D22" s="52">
        <v>117763</v>
      </c>
      <c r="E22" s="132">
        <v>118874</v>
      </c>
      <c r="F22" s="84">
        <v>12393.2</v>
      </c>
      <c r="G22" s="84">
        <v>11974.8</v>
      </c>
      <c r="H22" s="184">
        <v>12171</v>
      </c>
      <c r="P22" s="15"/>
      <c r="Q22" s="17"/>
      <c r="R22" s="17"/>
      <c r="S22" s="17"/>
      <c r="T22" s="17"/>
    </row>
    <row r="23" spans="1:20" ht="14.25" customHeight="1">
      <c r="A23" s="101" t="s">
        <v>36</v>
      </c>
      <c r="B23" s="100" t="s">
        <v>37</v>
      </c>
      <c r="C23" s="52">
        <v>190587</v>
      </c>
      <c r="D23" s="52">
        <v>172689</v>
      </c>
      <c r="E23" s="132">
        <v>157080</v>
      </c>
      <c r="F23" s="84">
        <v>21883.5</v>
      </c>
      <c r="G23" s="84">
        <v>19838.2</v>
      </c>
      <c r="H23" s="184">
        <v>18062.1</v>
      </c>
      <c r="P23" s="15"/>
      <c r="Q23" s="17"/>
      <c r="R23" s="17"/>
      <c r="S23" s="17"/>
      <c r="T23" s="17"/>
    </row>
    <row r="24" spans="1:20" ht="14.25" customHeight="1">
      <c r="A24" s="101" t="s">
        <v>38</v>
      </c>
      <c r="B24" s="100" t="s">
        <v>39</v>
      </c>
      <c r="C24" s="52">
        <v>396278</v>
      </c>
      <c r="D24" s="52">
        <v>388394</v>
      </c>
      <c r="E24" s="132">
        <v>370859</v>
      </c>
      <c r="F24" s="84">
        <v>16919.5</v>
      </c>
      <c r="G24" s="84">
        <v>16636.5</v>
      </c>
      <c r="H24" s="184">
        <v>15958.8</v>
      </c>
      <c r="P24" s="15"/>
      <c r="Q24" s="17"/>
      <c r="R24" s="17"/>
      <c r="S24" s="17"/>
      <c r="T24" s="17"/>
    </row>
    <row r="25" spans="1:20" ht="14.25" customHeight="1">
      <c r="A25" s="101" t="s">
        <v>40</v>
      </c>
      <c r="B25" s="104" t="s">
        <v>41</v>
      </c>
      <c r="C25" s="52">
        <v>108779</v>
      </c>
      <c r="D25" s="52">
        <v>99379</v>
      </c>
      <c r="E25" s="132">
        <v>99035</v>
      </c>
      <c r="F25" s="84">
        <v>12190.1</v>
      </c>
      <c r="G25" s="84">
        <v>11167.4</v>
      </c>
      <c r="H25" s="184">
        <v>11159.3</v>
      </c>
      <c r="P25" s="15"/>
      <c r="Q25" s="17"/>
      <c r="R25" s="17"/>
      <c r="S25" s="17"/>
      <c r="T25" s="17"/>
    </row>
    <row r="26" spans="1:20" ht="14.25" customHeight="1">
      <c r="A26" s="101" t="s">
        <v>42</v>
      </c>
      <c r="B26" s="100" t="s">
        <v>43</v>
      </c>
      <c r="C26" s="52">
        <v>145585</v>
      </c>
      <c r="D26" s="52">
        <v>122932</v>
      </c>
      <c r="E26" s="132">
        <v>119969</v>
      </c>
      <c r="F26" s="84">
        <v>13428.2</v>
      </c>
      <c r="G26" s="84">
        <v>11371.4</v>
      </c>
      <c r="H26" s="184">
        <v>11125.6</v>
      </c>
      <c r="P26" s="15"/>
      <c r="Q26" s="17"/>
      <c r="R26" s="17"/>
      <c r="S26" s="17"/>
      <c r="T26" s="17"/>
    </row>
    <row r="27" spans="1:20" ht="14.25" customHeight="1">
      <c r="A27" s="101" t="s">
        <v>44</v>
      </c>
      <c r="B27" s="100" t="s">
        <v>45</v>
      </c>
      <c r="C27" s="52">
        <v>249202</v>
      </c>
      <c r="D27" s="52">
        <v>227206</v>
      </c>
      <c r="E27" s="132">
        <v>198603</v>
      </c>
      <c r="F27" s="84">
        <v>23154.9</v>
      </c>
      <c r="G27" s="84">
        <v>21181.7</v>
      </c>
      <c r="H27" s="184">
        <v>18605.6</v>
      </c>
      <c r="P27" s="15"/>
      <c r="Q27" s="17"/>
      <c r="R27" s="17"/>
      <c r="S27" s="17"/>
      <c r="T27" s="17"/>
    </row>
    <row r="28" spans="1:20" ht="14.25" customHeight="1">
      <c r="A28" s="101" t="s">
        <v>46</v>
      </c>
      <c r="B28" s="100" t="s">
        <v>47</v>
      </c>
      <c r="C28" s="52">
        <v>171487</v>
      </c>
      <c r="D28" s="52">
        <v>145462</v>
      </c>
      <c r="E28" s="132">
        <v>140519</v>
      </c>
      <c r="F28" s="84">
        <v>24105.6</v>
      </c>
      <c r="G28" s="84">
        <v>20380.1</v>
      </c>
      <c r="H28" s="184">
        <v>19633.3</v>
      </c>
      <c r="P28" s="15"/>
      <c r="Q28" s="17"/>
      <c r="R28" s="17"/>
      <c r="S28" s="17"/>
      <c r="T28" s="17"/>
    </row>
    <row r="29" spans="1:20" ht="14.25" customHeight="1">
      <c r="A29" s="101" t="s">
        <v>48</v>
      </c>
      <c r="B29" s="100" t="s">
        <v>49</v>
      </c>
      <c r="C29" s="52">
        <v>210252</v>
      </c>
      <c r="D29" s="52">
        <v>199794</v>
      </c>
      <c r="E29" s="132">
        <v>177678</v>
      </c>
      <c r="F29" s="84">
        <v>22527.5</v>
      </c>
      <c r="G29" s="84">
        <v>21592.6</v>
      </c>
      <c r="H29" s="184">
        <v>19370.3</v>
      </c>
      <c r="P29" s="15"/>
      <c r="Q29" s="17"/>
      <c r="R29" s="17"/>
      <c r="S29" s="17"/>
      <c r="T29" s="17"/>
    </row>
    <row r="30" spans="1:20" ht="14.25" customHeight="1">
      <c r="A30" s="101" t="s">
        <v>50</v>
      </c>
      <c r="B30" s="100" t="s">
        <v>51</v>
      </c>
      <c r="C30" s="52">
        <v>695259</v>
      </c>
      <c r="D30" s="52">
        <v>670630</v>
      </c>
      <c r="E30" s="132">
        <v>666019</v>
      </c>
      <c r="F30" s="84">
        <v>30369.7</v>
      </c>
      <c r="G30" s="84">
        <v>29102.7</v>
      </c>
      <c r="H30" s="184">
        <v>28824</v>
      </c>
      <c r="P30" s="15"/>
      <c r="Q30" s="17"/>
      <c r="R30" s="17"/>
      <c r="S30" s="17"/>
      <c r="T30" s="19"/>
    </row>
    <row r="31" spans="1:20" ht="14.25" customHeight="1">
      <c r="A31" s="101" t="s">
        <v>52</v>
      </c>
      <c r="B31" s="100" t="s">
        <v>54</v>
      </c>
      <c r="C31" s="52">
        <v>39310</v>
      </c>
      <c r="D31" s="52">
        <v>33289</v>
      </c>
      <c r="E31" s="132">
        <v>35604</v>
      </c>
      <c r="F31" s="84">
        <v>12335.8</v>
      </c>
      <c r="G31" s="84">
        <v>10437.7</v>
      </c>
      <c r="H31" s="184">
        <v>11171</v>
      </c>
      <c r="P31" s="15"/>
      <c r="Q31" s="17"/>
      <c r="R31" s="17"/>
      <c r="S31" s="17"/>
      <c r="T31" s="17"/>
    </row>
    <row r="32" spans="1:20" ht="14.25" customHeight="1">
      <c r="A32" s="266" t="s">
        <v>53</v>
      </c>
      <c r="B32" s="266"/>
      <c r="C32" s="89">
        <v>7044510</v>
      </c>
      <c r="D32" s="117">
        <v>6747215</v>
      </c>
      <c r="E32" s="165">
        <v>6539875</v>
      </c>
      <c r="F32" s="106">
        <v>18647.6</v>
      </c>
      <c r="G32" s="118">
        <v>17896.4</v>
      </c>
      <c r="H32" s="185">
        <v>17395.6</v>
      </c>
      <c r="I32">
        <f>(17395.6*100/17896.4)-100</f>
        <v>-2.7983281553832313</v>
      </c>
      <c r="J32">
        <f>(17395.6*100/18647.6)-100</f>
        <v>-6.714000729316382</v>
      </c>
      <c r="P32" s="15"/>
      <c r="Q32" s="17"/>
      <c r="R32" s="17"/>
      <c r="S32" s="17"/>
      <c r="T32" s="17"/>
    </row>
    <row r="33" spans="6:27" ht="12.75" customHeight="1">
      <c r="F33" s="1"/>
      <c r="G33" s="1"/>
      <c r="H33" s="1"/>
      <c r="I33" s="1"/>
      <c r="J33" s="1"/>
      <c r="W33" s="15"/>
      <c r="X33" s="17"/>
      <c r="Y33" s="17"/>
      <c r="Z33" s="17"/>
      <c r="AA33" s="17"/>
    </row>
    <row r="34" spans="23:27" ht="12.75" customHeight="1">
      <c r="W34" s="15"/>
      <c r="X34" s="17"/>
      <c r="Y34" s="17"/>
      <c r="Z34" s="17"/>
      <c r="AA34" s="17"/>
    </row>
    <row r="35" spans="23:27" ht="12.75" customHeight="1">
      <c r="W35" s="15"/>
      <c r="X35" s="15"/>
      <c r="Y35" s="15"/>
      <c r="Z35" s="15"/>
      <c r="AA35" s="15"/>
    </row>
    <row r="36" ht="12.75" customHeight="1"/>
    <row r="37" ht="12.75" customHeight="1"/>
    <row r="38" ht="12.75" customHeight="1"/>
    <row r="39" ht="12.75" customHeight="1"/>
    <row r="40" ht="12.75" customHeight="1"/>
    <row r="41" ht="15" customHeight="1"/>
    <row r="42" ht="19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mergeCells count="7">
    <mergeCell ref="A32:B32"/>
    <mergeCell ref="I1:J1"/>
    <mergeCell ref="A2:H2"/>
    <mergeCell ref="A3:A4"/>
    <mergeCell ref="B3:B4"/>
    <mergeCell ref="C3:E3"/>
    <mergeCell ref="F3:H3"/>
  </mergeCells>
  <printOptions horizontalCentered="1"/>
  <pageMargins left="0.7874015748031497" right="0.5905511811023623" top="0.9448818897637796" bottom="0.7874015748031497" header="0.7086614173228347" footer="0.5118110236220472"/>
  <pageSetup horizontalDpi="300" verticalDpi="300" orientation="landscape" paperSize="9" r:id="rId1"/>
  <headerFooter alignWithMargins="0">
    <oddFooter>&amp;R18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6"/>
  <sheetViews>
    <sheetView zoomScale="75" zoomScaleNormal="75" zoomScalePageLayoutView="0" workbookViewId="0" topLeftCell="A1">
      <selection activeCell="H11" sqref="H11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8" width="17.625" style="0" customWidth="1"/>
    <col min="9" max="15" width="9.25390625" style="0" customWidth="1"/>
    <col min="16" max="16" width="9.875" style="0" bestFit="1" customWidth="1"/>
  </cols>
  <sheetData>
    <row r="1" spans="1:10" ht="16.5" customHeight="1">
      <c r="A1" s="62"/>
      <c r="B1" s="62"/>
      <c r="C1" s="62"/>
      <c r="D1" s="62"/>
      <c r="E1" s="62"/>
      <c r="F1" s="63"/>
      <c r="G1" s="63"/>
      <c r="H1" s="66" t="s">
        <v>68</v>
      </c>
      <c r="I1" s="267"/>
      <c r="J1" s="268"/>
    </row>
    <row r="2" spans="1:15" ht="18" customHeight="1">
      <c r="A2" s="271" t="s">
        <v>107</v>
      </c>
      <c r="B2" s="271"/>
      <c r="C2" s="271"/>
      <c r="D2" s="271"/>
      <c r="E2" s="271"/>
      <c r="F2" s="271"/>
      <c r="G2" s="271"/>
      <c r="H2" s="271"/>
      <c r="I2" s="5"/>
      <c r="J2" s="8"/>
      <c r="O2" s="12"/>
    </row>
    <row r="3" spans="1:17" ht="9.75" customHeight="1">
      <c r="A3" s="64"/>
      <c r="B3" s="64"/>
      <c r="C3" s="64"/>
      <c r="D3" s="64"/>
      <c r="E3" s="64"/>
      <c r="F3" s="62"/>
      <c r="G3" s="62"/>
      <c r="H3" s="62"/>
      <c r="I3" s="10"/>
      <c r="J3" s="10"/>
      <c r="K3" s="10"/>
      <c r="L3" s="10"/>
      <c r="M3" s="10"/>
      <c r="N3" s="10"/>
      <c r="O3" s="10"/>
      <c r="Q3" s="8"/>
    </row>
    <row r="4" spans="1:10" s="43" customFormat="1" ht="16.5" customHeight="1">
      <c r="A4" s="270" t="s">
        <v>105</v>
      </c>
      <c r="B4" s="270" t="s">
        <v>93</v>
      </c>
      <c r="C4" s="270" t="s">
        <v>89</v>
      </c>
      <c r="D4" s="270"/>
      <c r="E4" s="270"/>
      <c r="F4" s="266" t="s">
        <v>106</v>
      </c>
      <c r="G4" s="266"/>
      <c r="H4" s="266"/>
      <c r="I4" s="9"/>
      <c r="J4" s="9"/>
    </row>
    <row r="5" spans="1:8" s="43" customFormat="1" ht="15" customHeight="1">
      <c r="A5" s="270"/>
      <c r="B5" s="270"/>
      <c r="C5" s="89">
        <v>2009</v>
      </c>
      <c r="D5" s="89">
        <v>2010</v>
      </c>
      <c r="E5" s="89">
        <v>2011</v>
      </c>
      <c r="F5" s="89">
        <v>2009</v>
      </c>
      <c r="G5" s="89">
        <v>2010</v>
      </c>
      <c r="H5" s="89">
        <v>2011</v>
      </c>
    </row>
    <row r="6" spans="1:8" s="43" customFormat="1" ht="14.25" customHeight="1">
      <c r="A6" s="50" t="s">
        <v>1</v>
      </c>
      <c r="B6" s="100" t="s">
        <v>92</v>
      </c>
      <c r="C6" s="52">
        <v>4526</v>
      </c>
      <c r="D6" s="52">
        <v>5582</v>
      </c>
      <c r="E6" s="132">
        <v>5094</v>
      </c>
      <c r="F6" s="84">
        <v>279.3</v>
      </c>
      <c r="G6" s="84">
        <v>344.4</v>
      </c>
      <c r="H6" s="184">
        <v>314.7</v>
      </c>
    </row>
    <row r="7" spans="1:8" s="43" customFormat="1" ht="14.25" customHeight="1">
      <c r="A7" s="50" t="s">
        <v>2</v>
      </c>
      <c r="B7" s="100" t="s">
        <v>3</v>
      </c>
      <c r="C7" s="52">
        <v>7133</v>
      </c>
      <c r="D7" s="52">
        <v>8444</v>
      </c>
      <c r="E7" s="132">
        <v>8066</v>
      </c>
      <c r="F7" s="84">
        <v>531.8</v>
      </c>
      <c r="G7" s="84">
        <v>631.5</v>
      </c>
      <c r="H7" s="184">
        <v>605.2</v>
      </c>
    </row>
    <row r="8" spans="1:8" s="43" customFormat="1" ht="14.25" customHeight="1">
      <c r="A8" s="50" t="s">
        <v>4</v>
      </c>
      <c r="B8" s="100" t="s">
        <v>5</v>
      </c>
      <c r="C8" s="52">
        <v>3798</v>
      </c>
      <c r="D8" s="52">
        <v>3969</v>
      </c>
      <c r="E8" s="132">
        <v>4297</v>
      </c>
      <c r="F8" s="84">
        <v>476</v>
      </c>
      <c r="G8" s="84">
        <v>496.8</v>
      </c>
      <c r="H8" s="184">
        <v>536.9</v>
      </c>
    </row>
    <row r="9" spans="1:20" s="43" customFormat="1" ht="14.25" customHeight="1">
      <c r="A9" s="50" t="s">
        <v>6</v>
      </c>
      <c r="B9" s="100" t="s">
        <v>7</v>
      </c>
      <c r="C9" s="52">
        <v>12317</v>
      </c>
      <c r="D9" s="52">
        <v>13907</v>
      </c>
      <c r="E9" s="132">
        <v>12955</v>
      </c>
      <c r="F9" s="84">
        <v>439.4</v>
      </c>
      <c r="G9" s="84">
        <v>498.3</v>
      </c>
      <c r="H9" s="184">
        <v>466.5</v>
      </c>
      <c r="P9" s="9"/>
      <c r="Q9" s="17"/>
      <c r="R9" s="17"/>
      <c r="S9" s="17"/>
      <c r="T9" s="17"/>
    </row>
    <row r="10" spans="1:20" s="43" customFormat="1" ht="14.25" customHeight="1">
      <c r="A10" s="50" t="s">
        <v>8</v>
      </c>
      <c r="B10" s="100" t="s">
        <v>9</v>
      </c>
      <c r="C10" s="52">
        <v>15017</v>
      </c>
      <c r="D10" s="52">
        <v>19646</v>
      </c>
      <c r="E10" s="132">
        <v>19381</v>
      </c>
      <c r="F10" s="84">
        <v>395</v>
      </c>
      <c r="G10" s="84">
        <v>519.6</v>
      </c>
      <c r="H10" s="184">
        <v>516.1</v>
      </c>
      <c r="P10" s="9"/>
      <c r="Q10" s="17"/>
      <c r="R10" s="17"/>
      <c r="S10" s="17"/>
      <c r="T10" s="17"/>
    </row>
    <row r="11" spans="1:20" s="43" customFormat="1" ht="14.25" customHeight="1">
      <c r="A11" s="50" t="s">
        <v>10</v>
      </c>
      <c r="B11" s="100" t="s">
        <v>11</v>
      </c>
      <c r="C11" s="52">
        <v>5706</v>
      </c>
      <c r="D11" s="52">
        <v>7080</v>
      </c>
      <c r="E11" s="132">
        <v>6998</v>
      </c>
      <c r="F11" s="84">
        <v>549.6</v>
      </c>
      <c r="G11" s="84">
        <v>684.6</v>
      </c>
      <c r="H11" s="184">
        <v>678.6</v>
      </c>
      <c r="P11" s="9"/>
      <c r="Q11" s="17"/>
      <c r="R11" s="17"/>
      <c r="S11" s="17"/>
      <c r="T11" s="17"/>
    </row>
    <row r="12" spans="1:20" s="43" customFormat="1" ht="14.25" customHeight="1">
      <c r="A12" s="50" t="s">
        <v>12</v>
      </c>
      <c r="B12" s="100" t="s">
        <v>13</v>
      </c>
      <c r="C12" s="52">
        <v>4997</v>
      </c>
      <c r="D12" s="52">
        <v>4987</v>
      </c>
      <c r="E12" s="132">
        <v>4950</v>
      </c>
      <c r="F12" s="84">
        <v>525</v>
      </c>
      <c r="G12" s="84">
        <v>521.9</v>
      </c>
      <c r="H12" s="184">
        <v>515.7</v>
      </c>
      <c r="P12" s="9"/>
      <c r="Q12" s="17"/>
      <c r="R12" s="17"/>
      <c r="S12" s="19"/>
      <c r="T12" s="19"/>
    </row>
    <row r="13" spans="1:20" s="43" customFormat="1" ht="14.25" customHeight="1">
      <c r="A13" s="50" t="s">
        <v>14</v>
      </c>
      <c r="B13" s="100" t="s">
        <v>15</v>
      </c>
      <c r="C13" s="52">
        <v>5708</v>
      </c>
      <c r="D13" s="52">
        <v>6445</v>
      </c>
      <c r="E13" s="132">
        <v>5244</v>
      </c>
      <c r="F13" s="84">
        <v>375.3</v>
      </c>
      <c r="G13" s="84">
        <v>424.9</v>
      </c>
      <c r="H13" s="184">
        <v>347.3</v>
      </c>
      <c r="P13" s="9"/>
      <c r="Q13" s="17"/>
      <c r="R13" s="17"/>
      <c r="S13" s="17"/>
      <c r="T13" s="17"/>
    </row>
    <row r="14" spans="1:20" s="43" customFormat="1" ht="14.25" customHeight="1">
      <c r="A14" s="50" t="s">
        <v>16</v>
      </c>
      <c r="B14" s="100" t="s">
        <v>17</v>
      </c>
      <c r="C14" s="52">
        <v>5948</v>
      </c>
      <c r="D14" s="52">
        <v>5480</v>
      </c>
      <c r="E14" s="132">
        <v>5209</v>
      </c>
      <c r="F14" s="84">
        <v>548.4</v>
      </c>
      <c r="G14" s="84">
        <v>503.6</v>
      </c>
      <c r="H14" s="184">
        <v>477.3</v>
      </c>
      <c r="P14" s="9"/>
      <c r="Q14" s="17"/>
      <c r="R14" s="17"/>
      <c r="S14" s="17"/>
      <c r="T14" s="17"/>
    </row>
    <row r="15" spans="1:20" s="43" customFormat="1" ht="14.25" customHeight="1">
      <c r="A15" s="50" t="s">
        <v>18</v>
      </c>
      <c r="B15" s="100" t="s">
        <v>19</v>
      </c>
      <c r="C15" s="52">
        <v>10469</v>
      </c>
      <c r="D15" s="52">
        <v>12241</v>
      </c>
      <c r="E15" s="132">
        <v>11611</v>
      </c>
      <c r="F15" s="84">
        <v>740.3</v>
      </c>
      <c r="G15" s="84">
        <v>867.8</v>
      </c>
      <c r="H15" s="184">
        <v>824.7</v>
      </c>
      <c r="P15" s="9"/>
      <c r="Q15" s="17"/>
      <c r="R15" s="17"/>
      <c r="S15" s="17"/>
      <c r="T15" s="17"/>
    </row>
    <row r="16" spans="1:20" s="43" customFormat="1" ht="14.25" customHeight="1">
      <c r="A16" s="50" t="s">
        <v>20</v>
      </c>
      <c r="B16" s="100" t="s">
        <v>21</v>
      </c>
      <c r="C16" s="52">
        <v>4219</v>
      </c>
      <c r="D16" s="52">
        <v>9673</v>
      </c>
      <c r="E16" s="132">
        <v>7684</v>
      </c>
      <c r="F16" s="84">
        <v>504</v>
      </c>
      <c r="G16" s="84">
        <v>1162.3</v>
      </c>
      <c r="H16" s="184">
        <v>928.4</v>
      </c>
      <c r="P16" s="9"/>
      <c r="Q16" s="17"/>
      <c r="R16" s="17"/>
      <c r="S16" s="17"/>
      <c r="T16" s="17"/>
    </row>
    <row r="17" spans="1:20" s="43" customFormat="1" ht="14.25" customHeight="1">
      <c r="A17" s="50" t="s">
        <v>22</v>
      </c>
      <c r="B17" s="100" t="s">
        <v>23</v>
      </c>
      <c r="C17" s="52">
        <v>7741</v>
      </c>
      <c r="D17" s="52">
        <v>9945</v>
      </c>
      <c r="E17" s="132">
        <v>10160</v>
      </c>
      <c r="F17" s="84">
        <v>392</v>
      </c>
      <c r="G17" s="84">
        <v>506.8</v>
      </c>
      <c r="H17" s="184">
        <v>521.5</v>
      </c>
      <c r="P17" s="9"/>
      <c r="Q17" s="17"/>
      <c r="R17" s="17"/>
      <c r="S17" s="17"/>
      <c r="T17" s="17"/>
    </row>
    <row r="18" spans="1:20" s="43" customFormat="1" ht="14.25" customHeight="1">
      <c r="A18" s="50" t="s">
        <v>24</v>
      </c>
      <c r="B18" s="100" t="s">
        <v>25</v>
      </c>
      <c r="C18" s="52">
        <v>11411</v>
      </c>
      <c r="D18" s="52">
        <v>8499</v>
      </c>
      <c r="E18" s="132">
        <v>8451</v>
      </c>
      <c r="F18" s="84">
        <v>562.1</v>
      </c>
      <c r="G18" s="84">
        <v>417.9</v>
      </c>
      <c r="H18" s="184">
        <v>415</v>
      </c>
      <c r="P18" s="9"/>
      <c r="Q18" s="17"/>
      <c r="R18" s="17"/>
      <c r="S18" s="17"/>
      <c r="T18" s="17"/>
    </row>
    <row r="19" spans="1:20" s="43" customFormat="1" ht="14.25" customHeight="1">
      <c r="A19" s="50" t="s">
        <v>26</v>
      </c>
      <c r="B19" s="100" t="s">
        <v>27</v>
      </c>
      <c r="C19" s="52">
        <v>3257</v>
      </c>
      <c r="D19" s="52">
        <v>4697</v>
      </c>
      <c r="E19" s="132">
        <v>4389</v>
      </c>
      <c r="F19" s="84">
        <v>332.9</v>
      </c>
      <c r="G19" s="84">
        <v>481.4</v>
      </c>
      <c r="H19" s="184">
        <v>451.4</v>
      </c>
      <c r="P19" s="9"/>
      <c r="Q19" s="17"/>
      <c r="R19" s="17"/>
      <c r="S19" s="17"/>
      <c r="T19" s="17"/>
    </row>
    <row r="20" spans="1:20" s="43" customFormat="1" ht="14.25" customHeight="1">
      <c r="A20" s="50" t="s">
        <v>28</v>
      </c>
      <c r="B20" s="100" t="s">
        <v>29</v>
      </c>
      <c r="C20" s="52">
        <v>7564</v>
      </c>
      <c r="D20" s="52">
        <v>9492</v>
      </c>
      <c r="E20" s="132">
        <v>8794</v>
      </c>
      <c r="F20" s="84">
        <v>389.2</v>
      </c>
      <c r="G20" s="84">
        <v>488.1</v>
      </c>
      <c r="H20" s="184">
        <v>452.7</v>
      </c>
      <c r="P20" s="9"/>
      <c r="Q20" s="17"/>
      <c r="R20" s="17"/>
      <c r="S20" s="17"/>
      <c r="T20" s="17"/>
    </row>
    <row r="21" spans="1:20" s="43" customFormat="1" ht="14.25" customHeight="1">
      <c r="A21" s="50" t="s">
        <v>30</v>
      </c>
      <c r="B21" s="100" t="s">
        <v>31</v>
      </c>
      <c r="C21" s="52">
        <v>6955</v>
      </c>
      <c r="D21" s="52">
        <v>8476</v>
      </c>
      <c r="E21" s="132">
        <v>7713</v>
      </c>
      <c r="F21" s="84">
        <v>555.3</v>
      </c>
      <c r="G21" s="84">
        <v>680.3</v>
      </c>
      <c r="H21" s="184">
        <v>622.8</v>
      </c>
      <c r="P21" s="9"/>
      <c r="Q21" s="17"/>
      <c r="R21" s="17"/>
      <c r="S21" s="17"/>
      <c r="T21" s="17"/>
    </row>
    <row r="22" spans="1:20" s="43" customFormat="1" ht="14.25" customHeight="1">
      <c r="A22" s="50" t="s">
        <v>32</v>
      </c>
      <c r="B22" s="100" t="s">
        <v>33</v>
      </c>
      <c r="C22" s="52">
        <v>3946</v>
      </c>
      <c r="D22" s="52">
        <v>3985</v>
      </c>
      <c r="E22" s="132">
        <v>4055</v>
      </c>
      <c r="F22" s="84">
        <v>449.6</v>
      </c>
      <c r="G22" s="84">
        <v>453.6</v>
      </c>
      <c r="H22" s="184">
        <v>460.8</v>
      </c>
      <c r="P22" s="9"/>
      <c r="Q22" s="17"/>
      <c r="R22" s="17"/>
      <c r="S22" s="17"/>
      <c r="T22" s="17"/>
    </row>
    <row r="23" spans="1:20" s="43" customFormat="1" ht="14.25" customHeight="1">
      <c r="A23" s="50" t="s">
        <v>34</v>
      </c>
      <c r="B23" s="100" t="s">
        <v>35</v>
      </c>
      <c r="C23" s="52">
        <v>4077</v>
      </c>
      <c r="D23" s="52">
        <v>4110</v>
      </c>
      <c r="E23" s="132">
        <v>4918</v>
      </c>
      <c r="F23" s="84">
        <v>411.7</v>
      </c>
      <c r="G23" s="84">
        <v>417.9</v>
      </c>
      <c r="H23" s="184">
        <v>503.5</v>
      </c>
      <c r="P23" s="9"/>
      <c r="Q23" s="17"/>
      <c r="R23" s="17"/>
      <c r="S23" s="17"/>
      <c r="T23" s="17"/>
    </row>
    <row r="24" spans="1:20" s="43" customFormat="1" ht="14.25" customHeight="1">
      <c r="A24" s="50" t="s">
        <v>36</v>
      </c>
      <c r="B24" s="100" t="s">
        <v>37</v>
      </c>
      <c r="C24" s="52">
        <v>5510</v>
      </c>
      <c r="D24" s="52">
        <v>4701</v>
      </c>
      <c r="E24" s="132">
        <v>4314</v>
      </c>
      <c r="F24" s="84">
        <v>632.7</v>
      </c>
      <c r="G24" s="84">
        <v>540</v>
      </c>
      <c r="H24" s="184">
        <v>496.1</v>
      </c>
      <c r="P24" s="9"/>
      <c r="Q24" s="17"/>
      <c r="R24" s="17"/>
      <c r="S24" s="17"/>
      <c r="T24" s="17"/>
    </row>
    <row r="25" spans="1:20" s="43" customFormat="1" ht="14.25" customHeight="1">
      <c r="A25" s="50" t="s">
        <v>38</v>
      </c>
      <c r="B25" s="100" t="s">
        <v>39</v>
      </c>
      <c r="C25" s="52">
        <v>10146</v>
      </c>
      <c r="D25" s="52">
        <v>9795</v>
      </c>
      <c r="E25" s="132">
        <v>9271</v>
      </c>
      <c r="F25" s="84">
        <v>433.2</v>
      </c>
      <c r="G25" s="84">
        <v>419.6</v>
      </c>
      <c r="H25" s="184">
        <v>398.9</v>
      </c>
      <c r="P25" s="9"/>
      <c r="Q25" s="17"/>
      <c r="R25" s="17"/>
      <c r="S25" s="17"/>
      <c r="T25" s="17"/>
    </row>
    <row r="26" spans="1:20" s="43" customFormat="1" ht="14.25" customHeight="1">
      <c r="A26" s="50" t="s">
        <v>40</v>
      </c>
      <c r="B26" s="100" t="s">
        <v>41</v>
      </c>
      <c r="C26" s="52">
        <v>3509</v>
      </c>
      <c r="D26" s="52">
        <v>3370</v>
      </c>
      <c r="E26" s="132">
        <v>3321</v>
      </c>
      <c r="F26" s="84">
        <v>393.2</v>
      </c>
      <c r="G26" s="84">
        <v>378.7</v>
      </c>
      <c r="H26" s="184">
        <v>374.2</v>
      </c>
      <c r="P26" s="9"/>
      <c r="Q26" s="17"/>
      <c r="R26" s="17"/>
      <c r="S26" s="17"/>
      <c r="T26" s="17"/>
    </row>
    <row r="27" spans="1:20" s="43" customFormat="1" ht="14.25" customHeight="1">
      <c r="A27" s="50" t="s">
        <v>42</v>
      </c>
      <c r="B27" s="100" t="s">
        <v>43</v>
      </c>
      <c r="C27" s="52">
        <v>5200</v>
      </c>
      <c r="D27" s="52">
        <v>5889</v>
      </c>
      <c r="E27" s="132">
        <v>5438</v>
      </c>
      <c r="F27" s="84">
        <v>479.6</v>
      </c>
      <c r="G27" s="84">
        <v>544.7</v>
      </c>
      <c r="H27" s="184">
        <v>504.3</v>
      </c>
      <c r="P27" s="9"/>
      <c r="Q27" s="17"/>
      <c r="R27" s="17"/>
      <c r="S27" s="17"/>
      <c r="T27" s="17"/>
    </row>
    <row r="28" spans="1:20" s="43" customFormat="1" ht="14.25" customHeight="1">
      <c r="A28" s="50" t="s">
        <v>44</v>
      </c>
      <c r="B28" s="100" t="s">
        <v>45</v>
      </c>
      <c r="C28" s="52">
        <v>3935</v>
      </c>
      <c r="D28" s="52">
        <v>6749</v>
      </c>
      <c r="E28" s="132">
        <v>6844</v>
      </c>
      <c r="F28" s="84">
        <v>365.6</v>
      </c>
      <c r="G28" s="84">
        <v>629.2</v>
      </c>
      <c r="H28" s="184">
        <v>641.2</v>
      </c>
      <c r="P28" s="9"/>
      <c r="Q28" s="17"/>
      <c r="R28" s="17"/>
      <c r="S28" s="17"/>
      <c r="T28" s="17"/>
    </row>
    <row r="29" spans="1:20" s="43" customFormat="1" ht="14.25" customHeight="1">
      <c r="A29" s="50" t="s">
        <v>46</v>
      </c>
      <c r="B29" s="100" t="s">
        <v>47</v>
      </c>
      <c r="C29" s="52">
        <v>3792</v>
      </c>
      <c r="D29" s="52">
        <v>3254</v>
      </c>
      <c r="E29" s="132">
        <v>2915</v>
      </c>
      <c r="F29" s="84">
        <v>533</v>
      </c>
      <c r="G29" s="84">
        <v>455.9</v>
      </c>
      <c r="H29" s="184">
        <v>407.3</v>
      </c>
      <c r="P29" s="9"/>
      <c r="Q29" s="17"/>
      <c r="R29" s="17"/>
      <c r="S29" s="17"/>
      <c r="T29" s="17"/>
    </row>
    <row r="30" spans="1:20" s="43" customFormat="1" ht="14.25" customHeight="1">
      <c r="A30" s="50" t="s">
        <v>48</v>
      </c>
      <c r="B30" s="100" t="s">
        <v>49</v>
      </c>
      <c r="C30" s="52">
        <v>4482</v>
      </c>
      <c r="D30" s="52">
        <v>4832</v>
      </c>
      <c r="E30" s="132">
        <v>4501</v>
      </c>
      <c r="F30" s="84">
        <v>480.2</v>
      </c>
      <c r="G30" s="84">
        <v>522.2</v>
      </c>
      <c r="H30" s="184">
        <v>490.7</v>
      </c>
      <c r="P30" s="9"/>
      <c r="Q30" s="17"/>
      <c r="R30" s="17"/>
      <c r="S30" s="17"/>
      <c r="T30" s="17"/>
    </row>
    <row r="31" spans="1:20" s="43" customFormat="1" ht="14.25" customHeight="1">
      <c r="A31" s="50" t="s">
        <v>50</v>
      </c>
      <c r="B31" s="100" t="s">
        <v>51</v>
      </c>
      <c r="C31" s="52">
        <v>11088</v>
      </c>
      <c r="D31" s="52">
        <v>9675</v>
      </c>
      <c r="E31" s="132">
        <v>8269</v>
      </c>
      <c r="F31" s="84">
        <v>484.3</v>
      </c>
      <c r="G31" s="84">
        <v>419.9</v>
      </c>
      <c r="H31" s="184">
        <v>357.9</v>
      </c>
      <c r="P31" s="9"/>
      <c r="Q31" s="17"/>
      <c r="R31" s="17"/>
      <c r="S31" s="17"/>
      <c r="T31" s="19"/>
    </row>
    <row r="32" spans="1:20" s="43" customFormat="1" ht="14.25" customHeight="1">
      <c r="A32" s="50" t="s">
        <v>52</v>
      </c>
      <c r="B32" s="100" t="s">
        <v>54</v>
      </c>
      <c r="C32" s="52">
        <v>940</v>
      </c>
      <c r="D32" s="52">
        <v>1022</v>
      </c>
      <c r="E32" s="132">
        <v>1007</v>
      </c>
      <c r="F32" s="84">
        <v>295</v>
      </c>
      <c r="G32" s="84">
        <v>320.4</v>
      </c>
      <c r="H32" s="184">
        <v>316</v>
      </c>
      <c r="P32" s="9"/>
      <c r="Q32" s="17"/>
      <c r="R32" s="17"/>
      <c r="S32" s="17"/>
      <c r="T32" s="17"/>
    </row>
    <row r="33" spans="1:20" s="43" customFormat="1" ht="14.25" customHeight="1">
      <c r="A33" s="266" t="s">
        <v>53</v>
      </c>
      <c r="B33" s="266"/>
      <c r="C33" s="93">
        <v>173391</v>
      </c>
      <c r="D33" s="117">
        <v>195945</v>
      </c>
      <c r="E33" s="165">
        <v>185849</v>
      </c>
      <c r="F33" s="105">
        <v>459</v>
      </c>
      <c r="G33" s="118">
        <v>519.7</v>
      </c>
      <c r="H33" s="185">
        <v>494.3</v>
      </c>
      <c r="I33" s="43">
        <f>(494.3*100/519.7)-100</f>
        <v>-4.887435058687714</v>
      </c>
      <c r="J33" s="43">
        <f>(519.7*100/459)-100</f>
        <v>13.224400871459707</v>
      </c>
      <c r="P33" s="9"/>
      <c r="Q33" s="17"/>
      <c r="R33" s="17"/>
      <c r="S33" s="17"/>
      <c r="T33" s="17"/>
    </row>
    <row r="34" spans="6:27" ht="12.75" customHeight="1">
      <c r="F34" s="1"/>
      <c r="G34" s="1"/>
      <c r="H34" s="1"/>
      <c r="I34" s="1"/>
      <c r="J34" s="1"/>
      <c r="W34" s="15"/>
      <c r="X34" s="17"/>
      <c r="Y34" s="17"/>
      <c r="Z34" s="17"/>
      <c r="AA34" s="17"/>
    </row>
    <row r="35" spans="23:27" ht="12.75" customHeight="1">
      <c r="W35" s="15"/>
      <c r="X35" s="17"/>
      <c r="Y35" s="17"/>
      <c r="Z35" s="17"/>
      <c r="AA35" s="17"/>
    </row>
    <row r="36" spans="23:27" ht="12.75" customHeight="1">
      <c r="W36" s="15"/>
      <c r="X36" s="15"/>
      <c r="Y36" s="15"/>
      <c r="Z36" s="15"/>
      <c r="AA36" s="15"/>
    </row>
    <row r="37" ht="12.75" customHeight="1"/>
    <row r="38" ht="12.75" customHeight="1"/>
    <row r="39" ht="12.75" customHeight="1"/>
    <row r="40" ht="12.75" customHeight="1"/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7">
    <mergeCell ref="A33:B33"/>
    <mergeCell ref="I1:J1"/>
    <mergeCell ref="A2:H2"/>
    <mergeCell ref="A4:A5"/>
    <mergeCell ref="B4:B5"/>
    <mergeCell ref="C4:E4"/>
    <mergeCell ref="F4:H4"/>
  </mergeCells>
  <printOptions horizontalCentered="1"/>
  <pageMargins left="0.7874015748031497" right="0.5905511811023623" top="0.9448818897637796" bottom="0.7874015748031497" header="0.7086614173228347" footer="0.5118110236220472"/>
  <pageSetup horizontalDpi="300" verticalDpi="300" orientation="landscape" paperSize="9" r:id="rId1"/>
  <headerFooter alignWithMargins="0">
    <oddFooter>&amp;R19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6"/>
  <sheetViews>
    <sheetView zoomScale="75" zoomScaleNormal="75" zoomScalePageLayoutView="0" workbookViewId="0" topLeftCell="A1">
      <selection activeCell="I32" sqref="I32"/>
    </sheetView>
  </sheetViews>
  <sheetFormatPr defaultColWidth="9.00390625" defaultRowHeight="12.75"/>
  <cols>
    <col min="1" max="1" width="4.375" style="0" customWidth="1"/>
    <col min="2" max="2" width="21.625" style="0" customWidth="1"/>
    <col min="3" max="8" width="17.625" style="0" customWidth="1"/>
    <col min="9" max="15" width="9.25390625" style="0" customWidth="1"/>
    <col min="16" max="16" width="9.875" style="0" bestFit="1" customWidth="1"/>
  </cols>
  <sheetData>
    <row r="1" spans="1:10" ht="20.25" customHeight="1">
      <c r="A1" s="62"/>
      <c r="B1" s="62"/>
      <c r="C1" s="62"/>
      <c r="D1" s="62"/>
      <c r="E1" s="62"/>
      <c r="F1" s="63"/>
      <c r="G1" s="63"/>
      <c r="H1" s="66" t="s">
        <v>69</v>
      </c>
      <c r="I1" s="267"/>
      <c r="J1" s="268"/>
    </row>
    <row r="2" spans="1:15" ht="19.5" customHeight="1">
      <c r="A2" s="271" t="s">
        <v>108</v>
      </c>
      <c r="B2" s="271"/>
      <c r="C2" s="271"/>
      <c r="D2" s="271"/>
      <c r="E2" s="271"/>
      <c r="F2" s="271"/>
      <c r="G2" s="271"/>
      <c r="H2" s="271"/>
      <c r="I2" s="5"/>
      <c r="J2" s="8"/>
      <c r="O2" s="12"/>
    </row>
    <row r="3" spans="1:17" ht="9.75" customHeight="1">
      <c r="A3" s="64"/>
      <c r="B3" s="64"/>
      <c r="C3" s="64"/>
      <c r="D3" s="64"/>
      <c r="E3" s="64"/>
      <c r="F3" s="62"/>
      <c r="G3" s="62"/>
      <c r="H3" s="62"/>
      <c r="I3" s="10"/>
      <c r="J3" s="10"/>
      <c r="K3" s="10"/>
      <c r="L3" s="10"/>
      <c r="M3" s="10"/>
      <c r="N3" s="10"/>
      <c r="O3" s="10"/>
      <c r="Q3" s="8"/>
    </row>
    <row r="4" spans="1:10" ht="19.5" customHeight="1">
      <c r="A4" s="270" t="s">
        <v>105</v>
      </c>
      <c r="B4" s="270" t="s">
        <v>93</v>
      </c>
      <c r="C4" s="270" t="s">
        <v>89</v>
      </c>
      <c r="D4" s="270"/>
      <c r="E4" s="270"/>
      <c r="F4" s="266" t="s">
        <v>106</v>
      </c>
      <c r="G4" s="266"/>
      <c r="H4" s="266"/>
      <c r="I4" s="9"/>
      <c r="J4" s="9"/>
    </row>
    <row r="5" spans="1:8" ht="15" customHeight="1">
      <c r="A5" s="270"/>
      <c r="B5" s="270"/>
      <c r="C5" s="89">
        <v>2009</v>
      </c>
      <c r="D5" s="89">
        <v>2010</v>
      </c>
      <c r="E5" s="89">
        <v>2011</v>
      </c>
      <c r="F5" s="89">
        <v>2009</v>
      </c>
      <c r="G5" s="89">
        <v>2010</v>
      </c>
      <c r="H5" s="89">
        <v>2011</v>
      </c>
    </row>
    <row r="6" spans="1:8" ht="14.25" customHeight="1">
      <c r="A6" s="50" t="s">
        <v>1</v>
      </c>
      <c r="B6" s="100" t="s">
        <v>92</v>
      </c>
      <c r="C6" s="52">
        <v>306</v>
      </c>
      <c r="D6" s="52">
        <v>295</v>
      </c>
      <c r="E6" s="132">
        <v>303</v>
      </c>
      <c r="F6" s="84">
        <v>18.9</v>
      </c>
      <c r="G6" s="84">
        <v>18.2</v>
      </c>
      <c r="H6" s="184">
        <v>18.7</v>
      </c>
    </row>
    <row r="7" spans="1:8" ht="14.25" customHeight="1">
      <c r="A7" s="50" t="s">
        <v>2</v>
      </c>
      <c r="B7" s="100" t="s">
        <v>3</v>
      </c>
      <c r="C7" s="52">
        <v>391</v>
      </c>
      <c r="D7" s="52">
        <v>370</v>
      </c>
      <c r="E7" s="132">
        <v>350</v>
      </c>
      <c r="F7" s="84">
        <v>29.2</v>
      </c>
      <c r="G7" s="84">
        <v>27.7</v>
      </c>
      <c r="H7" s="184">
        <v>26.3</v>
      </c>
    </row>
    <row r="8" spans="1:8" ht="14.25" customHeight="1">
      <c r="A8" s="50" t="s">
        <v>4</v>
      </c>
      <c r="B8" s="100" t="s">
        <v>5</v>
      </c>
      <c r="C8" s="52">
        <v>144</v>
      </c>
      <c r="D8" s="52">
        <v>139</v>
      </c>
      <c r="E8" s="132">
        <v>145</v>
      </c>
      <c r="F8" s="84">
        <v>18</v>
      </c>
      <c r="G8" s="84">
        <v>17.4</v>
      </c>
      <c r="H8" s="184">
        <v>18.1</v>
      </c>
    </row>
    <row r="9" spans="1:20" ht="14.25" customHeight="1">
      <c r="A9" s="50" t="s">
        <v>6</v>
      </c>
      <c r="B9" s="100" t="s">
        <v>7</v>
      </c>
      <c r="C9" s="52">
        <v>868</v>
      </c>
      <c r="D9" s="52">
        <v>892</v>
      </c>
      <c r="E9" s="132">
        <v>939</v>
      </c>
      <c r="F9" s="84">
        <v>31</v>
      </c>
      <c r="G9" s="84">
        <v>32</v>
      </c>
      <c r="H9" s="184">
        <v>33.8</v>
      </c>
      <c r="P9" s="15"/>
      <c r="Q9" s="17"/>
      <c r="R9" s="17"/>
      <c r="S9" s="17"/>
      <c r="T9" s="17"/>
    </row>
    <row r="10" spans="1:20" ht="14.25" customHeight="1">
      <c r="A10" s="50" t="s">
        <v>8</v>
      </c>
      <c r="B10" s="100" t="s">
        <v>9</v>
      </c>
      <c r="C10" s="52">
        <v>626</v>
      </c>
      <c r="D10" s="52">
        <v>599</v>
      </c>
      <c r="E10" s="132">
        <v>597</v>
      </c>
      <c r="F10" s="84">
        <v>16.5</v>
      </c>
      <c r="G10" s="84">
        <v>15.8</v>
      </c>
      <c r="H10" s="184">
        <v>15.9</v>
      </c>
      <c r="P10" s="15"/>
      <c r="Q10" s="17"/>
      <c r="R10" s="17"/>
      <c r="S10" s="17"/>
      <c r="T10" s="17"/>
    </row>
    <row r="11" spans="1:20" ht="14.25" customHeight="1">
      <c r="A11" s="50" t="s">
        <v>10</v>
      </c>
      <c r="B11" s="100" t="s">
        <v>11</v>
      </c>
      <c r="C11" s="52">
        <v>160</v>
      </c>
      <c r="D11" s="52">
        <v>161</v>
      </c>
      <c r="E11" s="132">
        <v>178</v>
      </c>
      <c r="F11" s="84">
        <v>15.4</v>
      </c>
      <c r="G11" s="84">
        <v>15.6</v>
      </c>
      <c r="H11" s="184">
        <v>17.3</v>
      </c>
      <c r="P11" s="15"/>
      <c r="Q11" s="17"/>
      <c r="R11" s="17"/>
      <c r="S11" s="17"/>
      <c r="T11" s="17"/>
    </row>
    <row r="12" spans="1:20" ht="14.25" customHeight="1">
      <c r="A12" s="50" t="s">
        <v>12</v>
      </c>
      <c r="B12" s="100" t="s">
        <v>13</v>
      </c>
      <c r="C12" s="52">
        <v>212</v>
      </c>
      <c r="D12" s="52">
        <v>214</v>
      </c>
      <c r="E12" s="132">
        <v>210</v>
      </c>
      <c r="F12" s="84">
        <v>22.3</v>
      </c>
      <c r="G12" s="84">
        <v>22.4</v>
      </c>
      <c r="H12" s="184">
        <v>21.9</v>
      </c>
      <c r="P12" s="15"/>
      <c r="Q12" s="17"/>
      <c r="R12" s="17"/>
      <c r="S12" s="19"/>
      <c r="T12" s="19"/>
    </row>
    <row r="13" spans="1:20" ht="14.25" customHeight="1">
      <c r="A13" s="50" t="s">
        <v>14</v>
      </c>
      <c r="B13" s="100" t="s">
        <v>15</v>
      </c>
      <c r="C13" s="52">
        <v>501</v>
      </c>
      <c r="D13" s="52">
        <v>510</v>
      </c>
      <c r="E13" s="132">
        <v>618</v>
      </c>
      <c r="F13" s="84">
        <v>32.9</v>
      </c>
      <c r="G13" s="84">
        <v>33.6</v>
      </c>
      <c r="H13" s="184">
        <v>40.9</v>
      </c>
      <c r="I13">
        <f>(40.9*100/33.6)-100</f>
        <v>21.726190476190467</v>
      </c>
      <c r="P13" s="15"/>
      <c r="Q13" s="17"/>
      <c r="R13" s="17"/>
      <c r="S13" s="17"/>
      <c r="T13" s="17"/>
    </row>
    <row r="14" spans="1:20" ht="14.25" customHeight="1">
      <c r="A14" s="50" t="s">
        <v>16</v>
      </c>
      <c r="B14" s="100" t="s">
        <v>17</v>
      </c>
      <c r="C14" s="52">
        <v>229</v>
      </c>
      <c r="D14" s="52">
        <v>237</v>
      </c>
      <c r="E14" s="132">
        <v>255</v>
      </c>
      <c r="F14" s="84">
        <v>21.1</v>
      </c>
      <c r="G14" s="84">
        <v>21.8</v>
      </c>
      <c r="H14" s="184">
        <v>23.4</v>
      </c>
      <c r="P14" s="15"/>
      <c r="Q14" s="17"/>
      <c r="R14" s="17"/>
      <c r="S14" s="17"/>
      <c r="T14" s="17"/>
    </row>
    <row r="15" spans="1:20" ht="14.25" customHeight="1">
      <c r="A15" s="50" t="s">
        <v>18</v>
      </c>
      <c r="B15" s="100" t="s">
        <v>19</v>
      </c>
      <c r="C15" s="52">
        <v>295</v>
      </c>
      <c r="D15" s="52">
        <v>258</v>
      </c>
      <c r="E15" s="132">
        <v>287</v>
      </c>
      <c r="F15" s="84">
        <v>20.9</v>
      </c>
      <c r="G15" s="84">
        <v>18.3</v>
      </c>
      <c r="H15" s="184">
        <v>20.4</v>
      </c>
      <c r="P15" s="15"/>
      <c r="Q15" s="17"/>
      <c r="R15" s="17"/>
      <c r="S15" s="17"/>
      <c r="T15" s="17"/>
    </row>
    <row r="16" spans="1:20" ht="14.25" customHeight="1">
      <c r="A16" s="50" t="s">
        <v>20</v>
      </c>
      <c r="B16" s="100" t="s">
        <v>21</v>
      </c>
      <c r="C16" s="52">
        <v>118</v>
      </c>
      <c r="D16" s="52">
        <v>123</v>
      </c>
      <c r="E16" s="132">
        <v>156</v>
      </c>
      <c r="F16" s="84">
        <v>14.1</v>
      </c>
      <c r="G16" s="84">
        <v>14.8</v>
      </c>
      <c r="H16" s="184">
        <v>18.8</v>
      </c>
      <c r="I16">
        <f>(18.8*100/14.8)-100</f>
        <v>27.027027027027017</v>
      </c>
      <c r="P16" s="15"/>
      <c r="Q16" s="17"/>
      <c r="R16" s="17"/>
      <c r="S16" s="17"/>
      <c r="T16" s="17"/>
    </row>
    <row r="17" spans="1:20" ht="14.25" customHeight="1">
      <c r="A17" s="50" t="s">
        <v>22</v>
      </c>
      <c r="B17" s="100" t="s">
        <v>23</v>
      </c>
      <c r="C17" s="52">
        <v>222</v>
      </c>
      <c r="D17" s="52">
        <v>234</v>
      </c>
      <c r="E17" s="132">
        <v>315</v>
      </c>
      <c r="F17" s="84">
        <v>11.2</v>
      </c>
      <c r="G17" s="84">
        <v>11.9</v>
      </c>
      <c r="H17" s="184">
        <v>16.2</v>
      </c>
      <c r="I17">
        <f>(16.2*100/11.9)-100</f>
        <v>36.134453781512605</v>
      </c>
      <c r="P17" s="15"/>
      <c r="Q17" s="17"/>
      <c r="R17" s="17"/>
      <c r="S17" s="17"/>
      <c r="T17" s="17"/>
    </row>
    <row r="18" spans="1:20" ht="14.25" customHeight="1">
      <c r="A18" s="50" t="s">
        <v>24</v>
      </c>
      <c r="B18" s="100" t="s">
        <v>25</v>
      </c>
      <c r="C18" s="52">
        <v>340</v>
      </c>
      <c r="D18" s="52">
        <v>436</v>
      </c>
      <c r="E18" s="132">
        <v>394</v>
      </c>
      <c r="F18" s="84">
        <v>16.7</v>
      </c>
      <c r="G18" s="84">
        <v>21.4</v>
      </c>
      <c r="H18" s="184">
        <v>19.3</v>
      </c>
      <c r="P18" s="15"/>
      <c r="Q18" s="17"/>
      <c r="R18" s="17"/>
      <c r="S18" s="17"/>
      <c r="T18" s="17"/>
    </row>
    <row r="19" spans="1:20" ht="14.25" customHeight="1">
      <c r="A19" s="50" t="s">
        <v>26</v>
      </c>
      <c r="B19" s="100" t="s">
        <v>27</v>
      </c>
      <c r="C19" s="52">
        <v>234</v>
      </c>
      <c r="D19" s="52">
        <v>260</v>
      </c>
      <c r="E19" s="132">
        <v>279</v>
      </c>
      <c r="F19" s="84">
        <v>23.9</v>
      </c>
      <c r="G19" s="84">
        <v>26.6</v>
      </c>
      <c r="H19" s="184">
        <v>28.7</v>
      </c>
      <c r="I19">
        <f>(28.7*100/26.6)-100</f>
        <v>7.89473684210526</v>
      </c>
      <c r="P19" s="15"/>
      <c r="Q19" s="17"/>
      <c r="R19" s="17"/>
      <c r="S19" s="17"/>
      <c r="T19" s="17"/>
    </row>
    <row r="20" spans="1:20" ht="14.25" customHeight="1">
      <c r="A20" s="50" t="s">
        <v>28</v>
      </c>
      <c r="B20" s="100" t="s">
        <v>29</v>
      </c>
      <c r="C20" s="52">
        <v>542</v>
      </c>
      <c r="D20" s="52">
        <v>559</v>
      </c>
      <c r="E20" s="132">
        <v>616</v>
      </c>
      <c r="F20" s="84">
        <v>27.9</v>
      </c>
      <c r="G20" s="84">
        <v>28.7</v>
      </c>
      <c r="H20" s="184">
        <v>31.7</v>
      </c>
      <c r="I20">
        <f>(31.7*100/28.7)-100</f>
        <v>10.452961672473876</v>
      </c>
      <c r="P20" s="15"/>
      <c r="Q20" s="17"/>
      <c r="R20" s="17"/>
      <c r="S20" s="17"/>
      <c r="T20" s="17"/>
    </row>
    <row r="21" spans="1:20" ht="14.25" customHeight="1">
      <c r="A21" s="50" t="s">
        <v>30</v>
      </c>
      <c r="B21" s="100" t="s">
        <v>31</v>
      </c>
      <c r="C21" s="52">
        <v>238</v>
      </c>
      <c r="D21" s="52">
        <v>196</v>
      </c>
      <c r="E21" s="132">
        <v>215</v>
      </c>
      <c r="F21" s="84">
        <v>19</v>
      </c>
      <c r="G21" s="84">
        <v>15.7</v>
      </c>
      <c r="H21" s="184">
        <v>17.4</v>
      </c>
      <c r="P21" s="15"/>
      <c r="Q21" s="17"/>
      <c r="R21" s="17"/>
      <c r="S21" s="17"/>
      <c r="T21" s="17"/>
    </row>
    <row r="22" spans="1:20" ht="14.25" customHeight="1">
      <c r="A22" s="50" t="s">
        <v>32</v>
      </c>
      <c r="B22" s="100" t="s">
        <v>33</v>
      </c>
      <c r="C22" s="52">
        <v>240</v>
      </c>
      <c r="D22" s="52">
        <v>178</v>
      </c>
      <c r="E22" s="132">
        <v>194</v>
      </c>
      <c r="F22" s="84">
        <v>27.3</v>
      </c>
      <c r="G22" s="84">
        <v>20.3</v>
      </c>
      <c r="H22" s="184">
        <v>22</v>
      </c>
      <c r="P22" s="15"/>
      <c r="Q22" s="17"/>
      <c r="R22" s="17"/>
      <c r="S22" s="17"/>
      <c r="T22" s="17"/>
    </row>
    <row r="23" spans="1:20" ht="14.25" customHeight="1">
      <c r="A23" s="50" t="s">
        <v>34</v>
      </c>
      <c r="B23" s="100" t="s">
        <v>35</v>
      </c>
      <c r="C23" s="52">
        <v>142</v>
      </c>
      <c r="D23" s="52">
        <v>154</v>
      </c>
      <c r="E23" s="132">
        <v>154</v>
      </c>
      <c r="F23" s="84">
        <v>14.3</v>
      </c>
      <c r="G23" s="84">
        <v>15.7</v>
      </c>
      <c r="H23" s="184">
        <v>15.8</v>
      </c>
      <c r="P23" s="15"/>
      <c r="Q23" s="17"/>
      <c r="R23" s="17"/>
      <c r="S23" s="17"/>
      <c r="T23" s="17"/>
    </row>
    <row r="24" spans="1:20" ht="14.25" customHeight="1">
      <c r="A24" s="50" t="s">
        <v>36</v>
      </c>
      <c r="B24" s="100" t="s">
        <v>37</v>
      </c>
      <c r="C24" s="52">
        <v>154</v>
      </c>
      <c r="D24" s="52">
        <v>167</v>
      </c>
      <c r="E24" s="132">
        <v>165</v>
      </c>
      <c r="F24" s="84">
        <v>17.7</v>
      </c>
      <c r="G24" s="84">
        <v>19.2</v>
      </c>
      <c r="H24" s="184">
        <v>19</v>
      </c>
      <c r="P24" s="15"/>
      <c r="Q24" s="17"/>
      <c r="R24" s="17"/>
      <c r="S24" s="17"/>
      <c r="T24" s="17"/>
    </row>
    <row r="25" spans="1:20" ht="14.25" customHeight="1">
      <c r="A25" s="50" t="s">
        <v>38</v>
      </c>
      <c r="B25" s="100" t="s">
        <v>39</v>
      </c>
      <c r="C25" s="52">
        <v>1165</v>
      </c>
      <c r="D25" s="52">
        <v>1120</v>
      </c>
      <c r="E25" s="132">
        <v>1058</v>
      </c>
      <c r="F25" s="84">
        <v>49.7</v>
      </c>
      <c r="G25" s="84">
        <v>48</v>
      </c>
      <c r="H25" s="184">
        <v>45.5</v>
      </c>
      <c r="P25" s="15"/>
      <c r="Q25" s="17"/>
      <c r="R25" s="17"/>
      <c r="S25" s="17"/>
      <c r="T25" s="17"/>
    </row>
    <row r="26" spans="1:20" ht="14.25" customHeight="1">
      <c r="A26" s="50" t="s">
        <v>40</v>
      </c>
      <c r="B26" s="100" t="s">
        <v>41</v>
      </c>
      <c r="C26" s="52">
        <v>287</v>
      </c>
      <c r="D26" s="52">
        <v>281</v>
      </c>
      <c r="E26" s="132">
        <v>308</v>
      </c>
      <c r="F26" s="84">
        <v>32.2</v>
      </c>
      <c r="G26" s="84">
        <v>31.6</v>
      </c>
      <c r="H26" s="184">
        <v>34.7</v>
      </c>
      <c r="I26">
        <f>(34.7*100/31.6)-100</f>
        <v>9.810126582278485</v>
      </c>
      <c r="P26" s="15"/>
      <c r="Q26" s="17"/>
      <c r="R26" s="17"/>
      <c r="S26" s="17"/>
      <c r="T26" s="17"/>
    </row>
    <row r="27" spans="1:20" ht="14.25" customHeight="1">
      <c r="A27" s="50" t="s">
        <v>42</v>
      </c>
      <c r="B27" s="100" t="s">
        <v>43</v>
      </c>
      <c r="C27" s="52">
        <v>221</v>
      </c>
      <c r="D27" s="52">
        <v>257</v>
      </c>
      <c r="E27" s="132">
        <v>249</v>
      </c>
      <c r="F27" s="84">
        <v>20.4</v>
      </c>
      <c r="G27" s="84">
        <v>23.8</v>
      </c>
      <c r="H27" s="184">
        <v>23.1</v>
      </c>
      <c r="P27" s="15"/>
      <c r="Q27" s="17"/>
      <c r="R27" s="17"/>
      <c r="S27" s="17"/>
      <c r="T27" s="17"/>
    </row>
    <row r="28" spans="1:20" ht="14.25" customHeight="1">
      <c r="A28" s="50" t="s">
        <v>44</v>
      </c>
      <c r="B28" s="100" t="s">
        <v>45</v>
      </c>
      <c r="C28" s="52">
        <v>213</v>
      </c>
      <c r="D28" s="52">
        <v>226</v>
      </c>
      <c r="E28" s="132">
        <v>255</v>
      </c>
      <c r="F28" s="84">
        <v>19.8</v>
      </c>
      <c r="G28" s="84">
        <v>21.1</v>
      </c>
      <c r="H28" s="184">
        <v>23.9</v>
      </c>
      <c r="P28" s="15"/>
      <c r="Q28" s="17"/>
      <c r="R28" s="17"/>
      <c r="S28" s="17"/>
      <c r="T28" s="17"/>
    </row>
    <row r="29" spans="1:20" ht="14.25" customHeight="1">
      <c r="A29" s="50" t="s">
        <v>46</v>
      </c>
      <c r="B29" s="100" t="s">
        <v>47</v>
      </c>
      <c r="C29" s="52">
        <v>149</v>
      </c>
      <c r="D29" s="52">
        <v>184</v>
      </c>
      <c r="E29" s="132">
        <v>154</v>
      </c>
      <c r="F29" s="84">
        <v>20.9</v>
      </c>
      <c r="G29" s="84">
        <v>25.8</v>
      </c>
      <c r="H29" s="184">
        <v>21.5</v>
      </c>
      <c r="P29" s="15"/>
      <c r="Q29" s="17"/>
      <c r="R29" s="17"/>
      <c r="S29" s="17"/>
      <c r="T29" s="17"/>
    </row>
    <row r="30" spans="1:20" ht="14.25" customHeight="1">
      <c r="A30" s="50" t="s">
        <v>48</v>
      </c>
      <c r="B30" s="100" t="s">
        <v>49</v>
      </c>
      <c r="C30" s="52">
        <v>148</v>
      </c>
      <c r="D30" s="52">
        <v>148</v>
      </c>
      <c r="E30" s="132">
        <v>166</v>
      </c>
      <c r="F30" s="84">
        <v>15.9</v>
      </c>
      <c r="G30" s="84">
        <v>16</v>
      </c>
      <c r="H30" s="184">
        <v>18.1</v>
      </c>
      <c r="P30" s="15"/>
      <c r="Q30" s="17"/>
      <c r="R30" s="17"/>
      <c r="S30" s="17"/>
      <c r="T30" s="17"/>
    </row>
    <row r="31" spans="1:20" ht="14.25" customHeight="1">
      <c r="A31" s="50" t="s">
        <v>50</v>
      </c>
      <c r="B31" s="100" t="s">
        <v>51</v>
      </c>
      <c r="C31" s="52">
        <v>798</v>
      </c>
      <c r="D31" s="52">
        <v>736</v>
      </c>
      <c r="E31" s="132">
        <v>686</v>
      </c>
      <c r="F31" s="84">
        <v>34.9</v>
      </c>
      <c r="G31" s="84">
        <v>31.9</v>
      </c>
      <c r="H31" s="184">
        <v>29.7</v>
      </c>
      <c r="P31" s="15"/>
      <c r="Q31" s="17"/>
      <c r="R31" s="17"/>
      <c r="S31" s="17"/>
      <c r="T31" s="19"/>
    </row>
    <row r="32" spans="1:20" ht="14.25" customHeight="1">
      <c r="A32" s="50" t="s">
        <v>52</v>
      </c>
      <c r="B32" s="100" t="s">
        <v>54</v>
      </c>
      <c r="C32" s="52">
        <v>47</v>
      </c>
      <c r="D32" s="52">
        <v>45</v>
      </c>
      <c r="E32" s="132">
        <v>63</v>
      </c>
      <c r="F32" s="84">
        <v>14.7</v>
      </c>
      <c r="G32" s="84">
        <v>14.1</v>
      </c>
      <c r="H32" s="184">
        <v>19.8</v>
      </c>
      <c r="I32">
        <f>(19.8*100/14.1)-100</f>
        <v>40.42553191489361</v>
      </c>
      <c r="P32" s="15"/>
      <c r="Q32" s="17"/>
      <c r="R32" s="17"/>
      <c r="S32" s="17"/>
      <c r="T32" s="17"/>
    </row>
    <row r="33" spans="1:20" ht="14.25" customHeight="1">
      <c r="A33" s="266" t="s">
        <v>53</v>
      </c>
      <c r="B33" s="266"/>
      <c r="C33" s="117">
        <v>8990</v>
      </c>
      <c r="D33" s="117">
        <v>8979</v>
      </c>
      <c r="E33" s="165">
        <v>9309</v>
      </c>
      <c r="F33" s="105">
        <v>23.8</v>
      </c>
      <c r="G33" s="118">
        <v>23.8</v>
      </c>
      <c r="H33" s="118">
        <v>24.8</v>
      </c>
      <c r="I33">
        <f>(24.8*100/23.8)-100</f>
        <v>4.201680672268907</v>
      </c>
      <c r="P33" s="15"/>
      <c r="Q33" s="17"/>
      <c r="R33" s="17"/>
      <c r="S33" s="17"/>
      <c r="T33" s="17"/>
    </row>
    <row r="34" spans="3:27" ht="12.75" customHeight="1">
      <c r="C34" s="43"/>
      <c r="D34" s="43"/>
      <c r="E34" s="43"/>
      <c r="F34" s="44"/>
      <c r="G34" s="44"/>
      <c r="H34" s="44"/>
      <c r="I34" s="1"/>
      <c r="J34" s="1"/>
      <c r="W34" s="15"/>
      <c r="X34" s="17"/>
      <c r="Y34" s="17"/>
      <c r="Z34" s="17"/>
      <c r="AA34" s="17"/>
    </row>
    <row r="35" spans="23:27" ht="12.75" customHeight="1">
      <c r="W35" s="15"/>
      <c r="X35" s="17"/>
      <c r="Y35" s="17"/>
      <c r="Z35" s="17"/>
      <c r="AA35" s="17"/>
    </row>
    <row r="36" spans="23:27" ht="12.75" customHeight="1">
      <c r="W36" s="15"/>
      <c r="X36" s="15"/>
      <c r="Y36" s="15"/>
      <c r="Z36" s="15"/>
      <c r="AA36" s="15"/>
    </row>
    <row r="37" ht="12.75" customHeight="1"/>
    <row r="38" ht="12.75" customHeight="1"/>
    <row r="39" ht="12.75" customHeight="1"/>
    <row r="40" ht="12.75" customHeight="1"/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7">
    <mergeCell ref="A33:B33"/>
    <mergeCell ref="I1:J1"/>
    <mergeCell ref="A2:H2"/>
    <mergeCell ref="A4:A5"/>
    <mergeCell ref="B4:B5"/>
    <mergeCell ref="C4:E4"/>
    <mergeCell ref="F4:H4"/>
  </mergeCells>
  <printOptions horizontalCentered="1"/>
  <pageMargins left="0.7874015748031497" right="0.5905511811023623" top="0.9448818897637796" bottom="0.7874015748031497" header="0.7086614173228347" footer="0.5118110236220472"/>
  <pageSetup horizontalDpi="300" verticalDpi="300" orientation="landscape" paperSize="9" r:id="rId1"/>
  <headerFooter alignWithMargins="0">
    <oddFooter>&amp;R20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36"/>
  <sheetViews>
    <sheetView zoomScale="75" zoomScaleNormal="75" zoomScalePageLayoutView="0" workbookViewId="0" topLeftCell="A1">
      <selection activeCell="I33" sqref="I33"/>
    </sheetView>
  </sheetViews>
  <sheetFormatPr defaultColWidth="9.00390625" defaultRowHeight="12.75"/>
  <cols>
    <col min="1" max="1" width="4.375" style="0" customWidth="1"/>
    <col min="2" max="2" width="21.25390625" style="0" customWidth="1"/>
    <col min="3" max="8" width="17.625" style="0" customWidth="1"/>
    <col min="9" max="15" width="9.25390625" style="0" customWidth="1"/>
    <col min="16" max="16" width="9.875" style="0" bestFit="1" customWidth="1"/>
  </cols>
  <sheetData>
    <row r="1" spans="1:10" ht="18.75" customHeight="1">
      <c r="A1" s="62"/>
      <c r="B1" s="62"/>
      <c r="C1" s="62"/>
      <c r="D1" s="62"/>
      <c r="E1" s="62"/>
      <c r="F1" s="63"/>
      <c r="G1" s="63"/>
      <c r="H1" s="66" t="s">
        <v>70</v>
      </c>
      <c r="I1" s="267"/>
      <c r="J1" s="268"/>
    </row>
    <row r="2" spans="1:15" ht="21" customHeight="1">
      <c r="A2" s="271" t="s">
        <v>109</v>
      </c>
      <c r="B2" s="271"/>
      <c r="C2" s="271"/>
      <c r="D2" s="271"/>
      <c r="E2" s="271"/>
      <c r="F2" s="271"/>
      <c r="G2" s="271"/>
      <c r="H2" s="271"/>
      <c r="I2" s="5"/>
      <c r="J2" s="8"/>
      <c r="O2" s="12"/>
    </row>
    <row r="3" spans="1:17" ht="9.75" customHeight="1">
      <c r="A3" s="64"/>
      <c r="B3" s="64"/>
      <c r="C3" s="64"/>
      <c r="D3" s="64"/>
      <c r="E3" s="64"/>
      <c r="F3" s="62"/>
      <c r="G3" s="62"/>
      <c r="H3" s="62"/>
      <c r="I3" s="10"/>
      <c r="J3" s="10"/>
      <c r="K3" s="10"/>
      <c r="L3" s="10"/>
      <c r="M3" s="10"/>
      <c r="N3" s="10"/>
      <c r="O3" s="10"/>
      <c r="Q3" s="8"/>
    </row>
    <row r="4" spans="1:10" ht="15.75" customHeight="1">
      <c r="A4" s="270" t="s">
        <v>105</v>
      </c>
      <c r="B4" s="270" t="s">
        <v>93</v>
      </c>
      <c r="C4" s="270" t="s">
        <v>89</v>
      </c>
      <c r="D4" s="270"/>
      <c r="E4" s="270"/>
      <c r="F4" s="266" t="s">
        <v>106</v>
      </c>
      <c r="G4" s="266"/>
      <c r="H4" s="266"/>
      <c r="I4" s="9"/>
      <c r="J4" s="9"/>
    </row>
    <row r="5" spans="1:8" ht="15.75" customHeight="1">
      <c r="A5" s="270"/>
      <c r="B5" s="270"/>
      <c r="C5" s="89">
        <v>2009</v>
      </c>
      <c r="D5" s="89">
        <v>2010</v>
      </c>
      <c r="E5" s="89">
        <v>2011</v>
      </c>
      <c r="F5" s="89">
        <v>2009</v>
      </c>
      <c r="G5" s="89">
        <v>2010</v>
      </c>
      <c r="H5" s="89">
        <v>2011</v>
      </c>
    </row>
    <row r="6" spans="1:8" ht="14.25" customHeight="1">
      <c r="A6" s="50" t="s">
        <v>1</v>
      </c>
      <c r="B6" s="100" t="s">
        <v>92</v>
      </c>
      <c r="C6" s="52">
        <v>879</v>
      </c>
      <c r="D6" s="52">
        <v>849</v>
      </c>
      <c r="E6" s="132">
        <v>999</v>
      </c>
      <c r="F6" s="84">
        <v>54.2</v>
      </c>
      <c r="G6" s="84">
        <v>52.4</v>
      </c>
      <c r="H6" s="184">
        <v>61.7</v>
      </c>
    </row>
    <row r="7" spans="1:8" ht="14.25" customHeight="1">
      <c r="A7" s="50" t="s">
        <v>2</v>
      </c>
      <c r="B7" s="100" t="s">
        <v>3</v>
      </c>
      <c r="C7" s="52">
        <v>4138</v>
      </c>
      <c r="D7" s="52">
        <v>3861</v>
      </c>
      <c r="E7" s="132">
        <v>3585</v>
      </c>
      <c r="F7" s="84">
        <v>308.5</v>
      </c>
      <c r="G7" s="84">
        <v>288.7</v>
      </c>
      <c r="H7" s="184">
        <v>269</v>
      </c>
    </row>
    <row r="8" spans="1:8" ht="14.25" customHeight="1">
      <c r="A8" s="50" t="s">
        <v>4</v>
      </c>
      <c r="B8" s="100" t="s">
        <v>5</v>
      </c>
      <c r="C8" s="52">
        <v>1232</v>
      </c>
      <c r="D8" s="52">
        <v>1010</v>
      </c>
      <c r="E8" s="132">
        <v>956</v>
      </c>
      <c r="F8" s="84">
        <v>154.4</v>
      </c>
      <c r="G8" s="84">
        <v>126.4</v>
      </c>
      <c r="H8" s="184">
        <v>119.4</v>
      </c>
    </row>
    <row r="9" spans="1:20" ht="14.25" customHeight="1">
      <c r="A9" s="50" t="s">
        <v>6</v>
      </c>
      <c r="B9" s="100" t="s">
        <v>7</v>
      </c>
      <c r="C9" s="52">
        <v>7706</v>
      </c>
      <c r="D9" s="52">
        <v>7361</v>
      </c>
      <c r="E9" s="132">
        <v>6811</v>
      </c>
      <c r="F9" s="84">
        <v>274.9</v>
      </c>
      <c r="G9" s="84">
        <v>263.7</v>
      </c>
      <c r="H9" s="184">
        <v>245.3</v>
      </c>
      <c r="P9" s="15"/>
      <c r="Q9" s="17"/>
      <c r="R9" s="17"/>
      <c r="S9" s="17"/>
      <c r="T9" s="17"/>
    </row>
    <row r="10" spans="1:20" ht="14.25" customHeight="1">
      <c r="A10" s="50" t="s">
        <v>8</v>
      </c>
      <c r="B10" s="100" t="s">
        <v>9</v>
      </c>
      <c r="C10" s="52">
        <v>6612</v>
      </c>
      <c r="D10" s="52">
        <v>6872</v>
      </c>
      <c r="E10" s="132">
        <v>6544</v>
      </c>
      <c r="F10" s="84">
        <v>173.9</v>
      </c>
      <c r="G10" s="84">
        <v>181.8</v>
      </c>
      <c r="H10" s="184">
        <v>174.3</v>
      </c>
      <c r="P10" s="15"/>
      <c r="Q10" s="17"/>
      <c r="R10" s="17"/>
      <c r="S10" s="17"/>
      <c r="T10" s="17"/>
    </row>
    <row r="11" spans="1:20" ht="14.25" customHeight="1">
      <c r="A11" s="50" t="s">
        <v>10</v>
      </c>
      <c r="B11" s="100" t="s">
        <v>11</v>
      </c>
      <c r="C11" s="52">
        <v>1164</v>
      </c>
      <c r="D11" s="52">
        <v>1055</v>
      </c>
      <c r="E11" s="132">
        <v>1144</v>
      </c>
      <c r="F11" s="84">
        <v>112.1</v>
      </c>
      <c r="G11" s="84">
        <v>102</v>
      </c>
      <c r="H11" s="184">
        <v>110.9</v>
      </c>
      <c r="P11" s="15"/>
      <c r="Q11" s="17"/>
      <c r="R11" s="17"/>
      <c r="S11" s="17"/>
      <c r="T11" s="17"/>
    </row>
    <row r="12" spans="1:20" ht="14.25" customHeight="1">
      <c r="A12" s="50" t="s">
        <v>12</v>
      </c>
      <c r="B12" s="100" t="s">
        <v>13</v>
      </c>
      <c r="C12" s="52">
        <v>1161</v>
      </c>
      <c r="D12" s="52">
        <v>1147</v>
      </c>
      <c r="E12" s="132">
        <v>1549</v>
      </c>
      <c r="F12" s="84">
        <v>122</v>
      </c>
      <c r="G12" s="84">
        <v>120</v>
      </c>
      <c r="H12" s="184">
        <v>161.4</v>
      </c>
      <c r="P12" s="15"/>
      <c r="Q12" s="17"/>
      <c r="R12" s="17"/>
      <c r="S12" s="19"/>
      <c r="T12" s="19"/>
    </row>
    <row r="13" spans="1:20" ht="14.25" customHeight="1">
      <c r="A13" s="50" t="s">
        <v>14</v>
      </c>
      <c r="B13" s="100" t="s">
        <v>15</v>
      </c>
      <c r="C13" s="52">
        <v>786</v>
      </c>
      <c r="D13" s="52">
        <v>676</v>
      </c>
      <c r="E13" s="132">
        <v>613</v>
      </c>
      <c r="F13" s="84">
        <v>51.7</v>
      </c>
      <c r="G13" s="84">
        <v>44.6</v>
      </c>
      <c r="H13" s="184">
        <v>40.6</v>
      </c>
      <c r="P13" s="15"/>
      <c r="Q13" s="17"/>
      <c r="R13" s="17"/>
      <c r="S13" s="17"/>
      <c r="T13" s="17"/>
    </row>
    <row r="14" spans="1:20" ht="14.25" customHeight="1">
      <c r="A14" s="50" t="s">
        <v>16</v>
      </c>
      <c r="B14" s="100" t="s">
        <v>17</v>
      </c>
      <c r="C14" s="52">
        <v>2790</v>
      </c>
      <c r="D14" s="52">
        <v>2699</v>
      </c>
      <c r="E14" s="132">
        <v>2567</v>
      </c>
      <c r="F14" s="84">
        <v>257.3</v>
      </c>
      <c r="G14" s="84">
        <v>248</v>
      </c>
      <c r="H14" s="184">
        <v>235.2</v>
      </c>
      <c r="P14" s="15"/>
      <c r="Q14" s="17"/>
      <c r="R14" s="17"/>
      <c r="S14" s="17"/>
      <c r="T14" s="17"/>
    </row>
    <row r="15" spans="1:20" ht="14.25" customHeight="1">
      <c r="A15" s="50" t="s">
        <v>18</v>
      </c>
      <c r="B15" s="100" t="s">
        <v>19</v>
      </c>
      <c r="C15" s="52">
        <v>3295</v>
      </c>
      <c r="D15" s="52">
        <v>3102</v>
      </c>
      <c r="E15" s="132">
        <v>3075</v>
      </c>
      <c r="F15" s="84">
        <v>233</v>
      </c>
      <c r="G15" s="84">
        <v>219.9</v>
      </c>
      <c r="H15" s="184">
        <v>218.4</v>
      </c>
      <c r="P15" s="15"/>
      <c r="Q15" s="17"/>
      <c r="R15" s="17"/>
      <c r="S15" s="17"/>
      <c r="T15" s="17"/>
    </row>
    <row r="16" spans="1:20" ht="14.25" customHeight="1">
      <c r="A16" s="50" t="s">
        <v>20</v>
      </c>
      <c r="B16" s="100" t="s">
        <v>21</v>
      </c>
      <c r="C16" s="52">
        <v>1184</v>
      </c>
      <c r="D16" s="52">
        <v>1425</v>
      </c>
      <c r="E16" s="132">
        <v>1455</v>
      </c>
      <c r="F16" s="84">
        <v>141.5</v>
      </c>
      <c r="G16" s="84">
        <v>171.2</v>
      </c>
      <c r="H16" s="184">
        <v>175.8</v>
      </c>
      <c r="P16" s="15"/>
      <c r="Q16" s="17"/>
      <c r="R16" s="17"/>
      <c r="S16" s="17"/>
      <c r="T16" s="17"/>
    </row>
    <row r="17" spans="1:20" ht="14.25" customHeight="1">
      <c r="A17" s="50" t="s">
        <v>22</v>
      </c>
      <c r="B17" s="100" t="s">
        <v>23</v>
      </c>
      <c r="C17" s="52">
        <v>1817</v>
      </c>
      <c r="D17" s="52">
        <v>1857</v>
      </c>
      <c r="E17" s="132">
        <v>2011</v>
      </c>
      <c r="F17" s="84">
        <v>92</v>
      </c>
      <c r="G17" s="84">
        <v>94.6</v>
      </c>
      <c r="H17" s="184">
        <v>103.2</v>
      </c>
      <c r="P17" s="15"/>
      <c r="Q17" s="17"/>
      <c r="R17" s="17"/>
      <c r="S17" s="17"/>
      <c r="T17" s="17"/>
    </row>
    <row r="18" spans="1:20" ht="14.25" customHeight="1">
      <c r="A18" s="50" t="s">
        <v>24</v>
      </c>
      <c r="B18" s="100" t="s">
        <v>25</v>
      </c>
      <c r="C18" s="52">
        <v>3955</v>
      </c>
      <c r="D18" s="52">
        <v>3545</v>
      </c>
      <c r="E18" s="132">
        <v>3802</v>
      </c>
      <c r="F18" s="84">
        <v>194.8</v>
      </c>
      <c r="G18" s="84">
        <v>174.3</v>
      </c>
      <c r="H18" s="184">
        <v>186.7</v>
      </c>
      <c r="P18" s="15"/>
      <c r="Q18" s="17"/>
      <c r="R18" s="17"/>
      <c r="S18" s="17"/>
      <c r="T18" s="17"/>
    </row>
    <row r="19" spans="1:20" ht="14.25" customHeight="1">
      <c r="A19" s="50" t="s">
        <v>26</v>
      </c>
      <c r="B19" s="100" t="s">
        <v>27</v>
      </c>
      <c r="C19" s="52">
        <v>2429</v>
      </c>
      <c r="D19" s="52">
        <v>2952</v>
      </c>
      <c r="E19" s="132">
        <v>2767</v>
      </c>
      <c r="F19" s="84">
        <v>248.2</v>
      </c>
      <c r="G19" s="84">
        <v>302.5</v>
      </c>
      <c r="H19" s="184">
        <v>284.6</v>
      </c>
      <c r="P19" s="15"/>
      <c r="Q19" s="17"/>
      <c r="R19" s="17"/>
      <c r="S19" s="17"/>
      <c r="T19" s="17"/>
    </row>
    <row r="20" spans="1:20" ht="14.25" customHeight="1">
      <c r="A20" s="50" t="s">
        <v>28</v>
      </c>
      <c r="B20" s="100" t="s">
        <v>29</v>
      </c>
      <c r="C20" s="52">
        <v>5586</v>
      </c>
      <c r="D20" s="52">
        <v>6215</v>
      </c>
      <c r="E20" s="132">
        <v>6175</v>
      </c>
      <c r="F20" s="84">
        <v>287.4</v>
      </c>
      <c r="G20" s="84">
        <v>319.6</v>
      </c>
      <c r="H20" s="184">
        <v>317.9</v>
      </c>
      <c r="P20" s="15"/>
      <c r="Q20" s="17"/>
      <c r="R20" s="17"/>
      <c r="S20" s="17"/>
      <c r="T20" s="17"/>
    </row>
    <row r="21" spans="1:20" ht="14.25" customHeight="1">
      <c r="A21" s="50" t="s">
        <v>30</v>
      </c>
      <c r="B21" s="100" t="s">
        <v>31</v>
      </c>
      <c r="C21" s="52">
        <v>1936</v>
      </c>
      <c r="D21" s="52">
        <v>2012</v>
      </c>
      <c r="E21" s="132">
        <v>1930</v>
      </c>
      <c r="F21" s="84">
        <v>154.6</v>
      </c>
      <c r="G21" s="84">
        <v>161.5</v>
      </c>
      <c r="H21" s="184">
        <v>155.8</v>
      </c>
      <c r="P21" s="15"/>
      <c r="Q21" s="17"/>
      <c r="R21" s="17"/>
      <c r="S21" s="17"/>
      <c r="T21" s="17"/>
    </row>
    <row r="22" spans="1:20" ht="14.25" customHeight="1">
      <c r="A22" s="50" t="s">
        <v>32</v>
      </c>
      <c r="B22" s="100" t="s">
        <v>33</v>
      </c>
      <c r="C22" s="52">
        <v>1564</v>
      </c>
      <c r="D22" s="52">
        <v>1312</v>
      </c>
      <c r="E22" s="132">
        <v>1321</v>
      </c>
      <c r="F22" s="84">
        <v>178.2</v>
      </c>
      <c r="G22" s="84">
        <v>149.4</v>
      </c>
      <c r="H22" s="184">
        <v>150.1</v>
      </c>
      <c r="P22" s="15"/>
      <c r="Q22" s="17"/>
      <c r="R22" s="17"/>
      <c r="S22" s="17"/>
      <c r="T22" s="17"/>
    </row>
    <row r="23" spans="1:20" ht="14.25" customHeight="1">
      <c r="A23" s="50" t="s">
        <v>34</v>
      </c>
      <c r="B23" s="100" t="s">
        <v>35</v>
      </c>
      <c r="C23" s="52">
        <v>901</v>
      </c>
      <c r="D23" s="52">
        <v>851</v>
      </c>
      <c r="E23" s="132">
        <v>1114</v>
      </c>
      <c r="F23" s="84">
        <v>91</v>
      </c>
      <c r="G23" s="84">
        <v>86.5</v>
      </c>
      <c r="H23" s="184">
        <v>114.1</v>
      </c>
      <c r="P23" s="15"/>
      <c r="Q23" s="17"/>
      <c r="R23" s="17"/>
      <c r="S23" s="17"/>
      <c r="T23" s="17"/>
    </row>
    <row r="24" spans="1:20" ht="14.25" customHeight="1">
      <c r="A24" s="50" t="s">
        <v>36</v>
      </c>
      <c r="B24" s="100" t="s">
        <v>37</v>
      </c>
      <c r="C24" s="52">
        <v>1650</v>
      </c>
      <c r="D24" s="52">
        <v>1458</v>
      </c>
      <c r="E24" s="132">
        <v>1512</v>
      </c>
      <c r="F24" s="84">
        <v>189.5</v>
      </c>
      <c r="G24" s="84">
        <v>167.5</v>
      </c>
      <c r="H24" s="184">
        <v>173.9</v>
      </c>
      <c r="P24" s="15"/>
      <c r="Q24" s="17"/>
      <c r="R24" s="17"/>
      <c r="S24" s="17"/>
      <c r="T24" s="17"/>
    </row>
    <row r="25" spans="1:20" ht="14.25" customHeight="1">
      <c r="A25" s="50" t="s">
        <v>38</v>
      </c>
      <c r="B25" s="100" t="s">
        <v>39</v>
      </c>
      <c r="C25" s="52">
        <v>10482</v>
      </c>
      <c r="D25" s="52">
        <v>10695</v>
      </c>
      <c r="E25" s="132">
        <v>10200</v>
      </c>
      <c r="F25" s="84">
        <v>447.5</v>
      </c>
      <c r="G25" s="84">
        <v>458.1</v>
      </c>
      <c r="H25" s="184">
        <v>438.9</v>
      </c>
      <c r="P25" s="15"/>
      <c r="Q25" s="17"/>
      <c r="R25" s="17"/>
      <c r="S25" s="17"/>
      <c r="T25" s="17"/>
    </row>
    <row r="26" spans="1:20" ht="14.25" customHeight="1">
      <c r="A26" s="50" t="s">
        <v>40</v>
      </c>
      <c r="B26" s="100" t="s">
        <v>41</v>
      </c>
      <c r="C26" s="52">
        <v>4046</v>
      </c>
      <c r="D26" s="52">
        <v>3693</v>
      </c>
      <c r="E26" s="132">
        <v>3593</v>
      </c>
      <c r="F26" s="84">
        <v>453.4</v>
      </c>
      <c r="G26" s="84">
        <v>415</v>
      </c>
      <c r="H26" s="184">
        <v>404.9</v>
      </c>
      <c r="P26" s="15"/>
      <c r="Q26" s="17"/>
      <c r="R26" s="17"/>
      <c r="S26" s="17"/>
      <c r="T26" s="17"/>
    </row>
    <row r="27" spans="1:20" ht="14.25" customHeight="1">
      <c r="A27" s="50" t="s">
        <v>42</v>
      </c>
      <c r="B27" s="100" t="s">
        <v>43</v>
      </c>
      <c r="C27" s="52">
        <v>3165</v>
      </c>
      <c r="D27" s="52">
        <v>2817</v>
      </c>
      <c r="E27" s="132">
        <v>2879</v>
      </c>
      <c r="F27" s="84">
        <v>291.9</v>
      </c>
      <c r="G27" s="84">
        <v>260.6</v>
      </c>
      <c r="H27" s="184">
        <v>267</v>
      </c>
      <c r="P27" s="15"/>
      <c r="Q27" s="17"/>
      <c r="R27" s="17"/>
      <c r="S27" s="17"/>
      <c r="T27" s="17"/>
    </row>
    <row r="28" spans="1:20" ht="14.25" customHeight="1">
      <c r="A28" s="50" t="s">
        <v>44</v>
      </c>
      <c r="B28" s="100" t="s">
        <v>45</v>
      </c>
      <c r="C28" s="52">
        <v>3040</v>
      </c>
      <c r="D28" s="52">
        <v>2612</v>
      </c>
      <c r="E28" s="132">
        <v>2258</v>
      </c>
      <c r="F28" s="84">
        <v>282.5</v>
      </c>
      <c r="G28" s="84">
        <v>243.5</v>
      </c>
      <c r="H28" s="184">
        <v>211.5</v>
      </c>
      <c r="P28" s="15"/>
      <c r="Q28" s="17"/>
      <c r="R28" s="17"/>
      <c r="S28" s="17"/>
      <c r="T28" s="17"/>
    </row>
    <row r="29" spans="1:20" ht="14.25" customHeight="1">
      <c r="A29" s="50" t="s">
        <v>46</v>
      </c>
      <c r="B29" s="100" t="s">
        <v>47</v>
      </c>
      <c r="C29" s="52">
        <v>994</v>
      </c>
      <c r="D29" s="52">
        <v>872</v>
      </c>
      <c r="E29" s="132">
        <v>1076</v>
      </c>
      <c r="F29" s="84">
        <v>139.7</v>
      </c>
      <c r="G29" s="84">
        <v>122.2</v>
      </c>
      <c r="H29" s="184">
        <v>150.3</v>
      </c>
      <c r="P29" s="15"/>
      <c r="Q29" s="17"/>
      <c r="R29" s="17"/>
      <c r="S29" s="17"/>
      <c r="T29" s="17"/>
    </row>
    <row r="30" spans="1:20" ht="14.25" customHeight="1">
      <c r="A30" s="50" t="s">
        <v>48</v>
      </c>
      <c r="B30" s="100" t="s">
        <v>49</v>
      </c>
      <c r="C30" s="52">
        <v>1376</v>
      </c>
      <c r="D30" s="52">
        <v>1172</v>
      </c>
      <c r="E30" s="132">
        <v>1131</v>
      </c>
      <c r="F30" s="84">
        <v>147.4</v>
      </c>
      <c r="G30" s="84">
        <v>126.7</v>
      </c>
      <c r="H30" s="184">
        <v>123.3</v>
      </c>
      <c r="P30" s="15"/>
      <c r="Q30" s="17"/>
      <c r="R30" s="17"/>
      <c r="S30" s="17"/>
      <c r="T30" s="17"/>
    </row>
    <row r="31" spans="1:20" ht="14.25" customHeight="1">
      <c r="A31" s="50" t="s">
        <v>50</v>
      </c>
      <c r="B31" s="100" t="s">
        <v>51</v>
      </c>
      <c r="C31" s="52">
        <v>6805</v>
      </c>
      <c r="D31" s="52">
        <v>7119</v>
      </c>
      <c r="E31" s="132">
        <v>6917</v>
      </c>
      <c r="F31" s="84">
        <v>297.3</v>
      </c>
      <c r="G31" s="84">
        <v>308.9</v>
      </c>
      <c r="H31" s="184">
        <v>299.4</v>
      </c>
      <c r="P31" s="15"/>
      <c r="Q31" s="17"/>
      <c r="R31" s="17"/>
      <c r="S31" s="17"/>
      <c r="T31" s="19"/>
    </row>
    <row r="32" spans="1:20" ht="14.25" customHeight="1">
      <c r="A32" s="50" t="s">
        <v>52</v>
      </c>
      <c r="B32" s="100" t="s">
        <v>54</v>
      </c>
      <c r="C32" s="52">
        <v>159</v>
      </c>
      <c r="D32" s="52">
        <v>137</v>
      </c>
      <c r="E32" s="132">
        <v>139</v>
      </c>
      <c r="F32" s="84">
        <v>49.9</v>
      </c>
      <c r="G32" s="84">
        <v>43</v>
      </c>
      <c r="H32" s="184">
        <v>43.6</v>
      </c>
      <c r="P32" s="15"/>
      <c r="Q32" s="17"/>
      <c r="R32" s="17"/>
      <c r="S32" s="17"/>
      <c r="T32" s="17"/>
    </row>
    <row r="33" spans="1:20" ht="14.25" customHeight="1">
      <c r="A33" s="266" t="s">
        <v>53</v>
      </c>
      <c r="B33" s="266"/>
      <c r="C33" s="93">
        <v>80852</v>
      </c>
      <c r="D33" s="117">
        <v>79376</v>
      </c>
      <c r="E33" s="165">
        <v>78123</v>
      </c>
      <c r="F33" s="105">
        <v>214</v>
      </c>
      <c r="G33" s="118">
        <v>210.5</v>
      </c>
      <c r="H33" s="185">
        <v>207.8</v>
      </c>
      <c r="I33">
        <f>(207.8*100/210.5)-100</f>
        <v>-1.2826603325415675</v>
      </c>
      <c r="J33">
        <f>(207.8*100/214)-100</f>
        <v>-2.8971962616822395</v>
      </c>
      <c r="P33" s="15"/>
      <c r="Q33" s="17"/>
      <c r="R33" s="17"/>
      <c r="S33" s="17"/>
      <c r="T33" s="17"/>
    </row>
    <row r="34" spans="6:27" ht="12.75" customHeight="1">
      <c r="F34" s="1"/>
      <c r="G34" s="1"/>
      <c r="H34" s="1"/>
      <c r="I34" s="1"/>
      <c r="J34" s="1"/>
      <c r="W34" s="15"/>
      <c r="X34" s="17"/>
      <c r="Y34" s="17"/>
      <c r="Z34" s="17"/>
      <c r="AA34" s="17"/>
    </row>
    <row r="35" spans="23:27" ht="12.75" customHeight="1">
      <c r="W35" s="15"/>
      <c r="X35" s="17"/>
      <c r="Y35" s="17"/>
      <c r="Z35" s="17"/>
      <c r="AA35" s="17"/>
    </row>
    <row r="36" spans="23:27" ht="12.75" customHeight="1">
      <c r="W36" s="15"/>
      <c r="X36" s="15"/>
      <c r="Y36" s="15"/>
      <c r="Z36" s="15"/>
      <c r="AA36" s="15"/>
    </row>
    <row r="37" ht="12.75" customHeight="1"/>
    <row r="38" ht="12.75" customHeight="1"/>
    <row r="39" ht="12.75" customHeight="1"/>
    <row r="40" ht="12.75" customHeight="1"/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7">
    <mergeCell ref="A33:B33"/>
    <mergeCell ref="I1:J1"/>
    <mergeCell ref="A2:H2"/>
    <mergeCell ref="A4:A5"/>
    <mergeCell ref="B4:B5"/>
    <mergeCell ref="C4:E4"/>
    <mergeCell ref="F4:H4"/>
  </mergeCells>
  <printOptions horizontalCentered="1"/>
  <pageMargins left="0.7874015748031497" right="0.5905511811023623" top="0.9448818897637796" bottom="0.7874015748031497" header="0.7086614173228347" footer="0.5118110236220472"/>
  <pageSetup horizontalDpi="300" verticalDpi="300" orientation="landscape" paperSize="9" r:id="rId1"/>
  <headerFooter alignWithMargins="0">
    <oddFooter>&amp;R21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40"/>
  <sheetViews>
    <sheetView zoomScale="75" zoomScaleNormal="75" zoomScalePageLayoutView="0" workbookViewId="0" topLeftCell="A1">
      <selection activeCell="I34" sqref="I34"/>
    </sheetView>
  </sheetViews>
  <sheetFormatPr defaultColWidth="9.00390625" defaultRowHeight="12.75"/>
  <cols>
    <col min="1" max="1" width="4.625" style="0" customWidth="1"/>
    <col min="2" max="2" width="21.375" style="0" customWidth="1"/>
    <col min="3" max="8" width="17.625" style="0" customWidth="1"/>
    <col min="9" max="11" width="9.25390625" style="0" customWidth="1"/>
  </cols>
  <sheetData>
    <row r="1" spans="6:8" ht="20.25" customHeight="1">
      <c r="F1" s="5"/>
      <c r="H1" s="5" t="s">
        <v>71</v>
      </c>
    </row>
    <row r="2" spans="1:13" ht="15.75">
      <c r="A2" s="272" t="s">
        <v>127</v>
      </c>
      <c r="B2" s="272"/>
      <c r="C2" s="272"/>
      <c r="D2" s="272"/>
      <c r="E2" s="272"/>
      <c r="F2" s="272"/>
      <c r="G2" s="272"/>
      <c r="H2" s="272"/>
      <c r="I2" s="10"/>
      <c r="J2" s="10"/>
      <c r="K2" s="10"/>
      <c r="L2" s="10"/>
      <c r="M2" s="8"/>
    </row>
    <row r="3" spans="1:6" ht="9.75" customHeight="1" thickBot="1">
      <c r="A3" s="9"/>
      <c r="B3" s="9"/>
      <c r="C3" s="9"/>
      <c r="D3" s="9"/>
      <c r="E3" s="9"/>
      <c r="F3" s="9"/>
    </row>
    <row r="4" spans="1:8" s="31" customFormat="1" ht="18" customHeight="1">
      <c r="A4" s="247" t="s">
        <v>84</v>
      </c>
      <c r="B4" s="249" t="s">
        <v>93</v>
      </c>
      <c r="C4" s="258" t="s">
        <v>89</v>
      </c>
      <c r="D4" s="252"/>
      <c r="E4" s="253"/>
      <c r="F4" s="259" t="s">
        <v>106</v>
      </c>
      <c r="G4" s="259"/>
      <c r="H4" s="260"/>
    </row>
    <row r="5" spans="1:8" s="31" customFormat="1" ht="17.25" customHeight="1" thickBot="1">
      <c r="A5" s="248"/>
      <c r="B5" s="250"/>
      <c r="C5" s="186">
        <v>2008</v>
      </c>
      <c r="D5" s="187">
        <v>2009</v>
      </c>
      <c r="E5" s="187">
        <v>2011</v>
      </c>
      <c r="F5" s="186">
        <v>2008</v>
      </c>
      <c r="G5" s="187">
        <v>2009</v>
      </c>
      <c r="H5" s="187">
        <v>2011</v>
      </c>
    </row>
    <row r="6" spans="1:8" ht="13.5" customHeight="1">
      <c r="A6" s="141" t="s">
        <v>1</v>
      </c>
      <c r="B6" s="142" t="s">
        <v>92</v>
      </c>
      <c r="C6" s="188">
        <v>1187</v>
      </c>
      <c r="D6" s="52">
        <v>910</v>
      </c>
      <c r="E6" s="132">
        <v>935</v>
      </c>
      <c r="F6" s="189">
        <v>73.3</v>
      </c>
      <c r="G6" s="84">
        <v>56.1</v>
      </c>
      <c r="H6" s="184">
        <v>57.8</v>
      </c>
    </row>
    <row r="7" spans="1:8" ht="13.5" customHeight="1">
      <c r="A7" s="27" t="s">
        <v>2</v>
      </c>
      <c r="B7" s="130" t="s">
        <v>3</v>
      </c>
      <c r="C7" s="190">
        <v>1190</v>
      </c>
      <c r="D7" s="52">
        <v>1051</v>
      </c>
      <c r="E7" s="132">
        <v>1178</v>
      </c>
      <c r="F7" s="191">
        <v>88.4</v>
      </c>
      <c r="G7" s="84">
        <v>78.4</v>
      </c>
      <c r="H7" s="184">
        <v>88.4</v>
      </c>
    </row>
    <row r="8" spans="1:16" ht="13.5" customHeight="1">
      <c r="A8" s="27" t="s">
        <v>4</v>
      </c>
      <c r="B8" s="130" t="s">
        <v>5</v>
      </c>
      <c r="C8" s="190">
        <v>680</v>
      </c>
      <c r="D8" s="52">
        <v>554</v>
      </c>
      <c r="E8" s="132">
        <v>629</v>
      </c>
      <c r="F8" s="191">
        <v>85.3</v>
      </c>
      <c r="G8" s="84">
        <v>69.4</v>
      </c>
      <c r="H8" s="184">
        <v>78.6</v>
      </c>
      <c r="L8" s="15"/>
      <c r="M8" s="17"/>
      <c r="N8" s="17"/>
      <c r="O8" s="17"/>
      <c r="P8" s="17"/>
    </row>
    <row r="9" spans="1:16" ht="13.5" customHeight="1">
      <c r="A9" s="27" t="s">
        <v>6</v>
      </c>
      <c r="B9" s="150" t="s">
        <v>7</v>
      </c>
      <c r="C9" s="190">
        <v>7930</v>
      </c>
      <c r="D9" s="52">
        <v>7390</v>
      </c>
      <c r="E9" s="132">
        <v>7111</v>
      </c>
      <c r="F9" s="191">
        <v>281.5</v>
      </c>
      <c r="G9" s="84">
        <v>263.6</v>
      </c>
      <c r="H9" s="184">
        <v>256.1</v>
      </c>
      <c r="L9" s="15"/>
      <c r="M9" s="17"/>
      <c r="N9" s="17"/>
      <c r="O9" s="17"/>
      <c r="P9" s="17"/>
    </row>
    <row r="10" spans="1:16" ht="13.5" customHeight="1">
      <c r="A10" s="27" t="s">
        <v>8</v>
      </c>
      <c r="B10" s="130" t="s">
        <v>9</v>
      </c>
      <c r="C10" s="190">
        <v>4064</v>
      </c>
      <c r="D10" s="52">
        <v>3894</v>
      </c>
      <c r="E10" s="132">
        <v>4600</v>
      </c>
      <c r="F10" s="191">
        <v>106.3</v>
      </c>
      <c r="G10" s="84">
        <v>102.4</v>
      </c>
      <c r="H10" s="184">
        <v>122.5</v>
      </c>
      <c r="L10" s="15"/>
      <c r="M10" s="17"/>
      <c r="N10" s="17"/>
      <c r="O10" s="17"/>
      <c r="P10" s="17"/>
    </row>
    <row r="11" spans="1:16" ht="13.5" customHeight="1">
      <c r="A11" s="27" t="s">
        <v>10</v>
      </c>
      <c r="B11" s="130" t="s">
        <v>11</v>
      </c>
      <c r="C11" s="190">
        <v>709</v>
      </c>
      <c r="D11" s="52">
        <v>770</v>
      </c>
      <c r="E11" s="132">
        <v>675</v>
      </c>
      <c r="F11" s="191">
        <v>67.9</v>
      </c>
      <c r="G11" s="84">
        <v>74.2</v>
      </c>
      <c r="H11" s="184">
        <v>65.5</v>
      </c>
      <c r="L11" s="15"/>
      <c r="M11" s="17"/>
      <c r="N11" s="17"/>
      <c r="O11" s="19"/>
      <c r="P11" s="19"/>
    </row>
    <row r="12" spans="1:16" ht="13.5" customHeight="1">
      <c r="A12" s="27" t="s">
        <v>12</v>
      </c>
      <c r="B12" s="130" t="s">
        <v>13</v>
      </c>
      <c r="C12" s="190">
        <v>1028</v>
      </c>
      <c r="D12" s="52">
        <v>950</v>
      </c>
      <c r="E12" s="132">
        <v>995</v>
      </c>
      <c r="F12" s="191">
        <v>108.4</v>
      </c>
      <c r="G12" s="84">
        <v>99.8</v>
      </c>
      <c r="H12" s="184">
        <v>103.7</v>
      </c>
      <c r="L12" s="15"/>
      <c r="M12" s="17"/>
      <c r="N12" s="17"/>
      <c r="O12" s="17"/>
      <c r="P12" s="17"/>
    </row>
    <row r="13" spans="1:16" ht="13.5" customHeight="1">
      <c r="A13" s="27" t="s">
        <v>14</v>
      </c>
      <c r="B13" s="130" t="s">
        <v>15</v>
      </c>
      <c r="C13" s="190">
        <v>1741</v>
      </c>
      <c r="D13" s="52">
        <v>1323</v>
      </c>
      <c r="E13" s="132">
        <v>1661</v>
      </c>
      <c r="F13" s="191">
        <v>114.1</v>
      </c>
      <c r="G13" s="84">
        <v>87</v>
      </c>
      <c r="H13" s="184">
        <v>110</v>
      </c>
      <c r="L13" s="15"/>
      <c r="M13" s="17"/>
      <c r="N13" s="17"/>
      <c r="O13" s="17"/>
      <c r="P13" s="17"/>
    </row>
    <row r="14" spans="1:16" ht="13.5" customHeight="1">
      <c r="A14" s="27" t="s">
        <v>16</v>
      </c>
      <c r="B14" s="151" t="s">
        <v>17</v>
      </c>
      <c r="C14" s="190">
        <v>886</v>
      </c>
      <c r="D14" s="52">
        <v>790</v>
      </c>
      <c r="E14" s="132">
        <v>870</v>
      </c>
      <c r="F14" s="191">
        <v>82</v>
      </c>
      <c r="G14" s="84">
        <v>72.8</v>
      </c>
      <c r="H14" s="184">
        <v>79.7</v>
      </c>
      <c r="L14" s="15"/>
      <c r="M14" s="17"/>
      <c r="N14" s="17"/>
      <c r="O14" s="17"/>
      <c r="P14" s="17"/>
    </row>
    <row r="15" spans="1:16" ht="13.5" customHeight="1">
      <c r="A15" s="27" t="s">
        <v>18</v>
      </c>
      <c r="B15" s="130" t="s">
        <v>19</v>
      </c>
      <c r="C15" s="190">
        <v>709</v>
      </c>
      <c r="D15" s="52">
        <v>615</v>
      </c>
      <c r="E15" s="132">
        <v>657</v>
      </c>
      <c r="F15" s="191">
        <v>50</v>
      </c>
      <c r="G15" s="84">
        <v>43.5</v>
      </c>
      <c r="H15" s="184">
        <v>46.7</v>
      </c>
      <c r="L15" s="15"/>
      <c r="M15" s="17"/>
      <c r="N15" s="17"/>
      <c r="O15" s="17"/>
      <c r="P15" s="17"/>
    </row>
    <row r="16" spans="1:16" ht="13.5" customHeight="1">
      <c r="A16" s="27" t="s">
        <v>20</v>
      </c>
      <c r="B16" s="130" t="s">
        <v>21</v>
      </c>
      <c r="C16" s="190">
        <v>534</v>
      </c>
      <c r="D16" s="52">
        <v>411</v>
      </c>
      <c r="E16" s="132">
        <v>615</v>
      </c>
      <c r="F16" s="191">
        <v>63.3</v>
      </c>
      <c r="G16" s="84">
        <v>49.1</v>
      </c>
      <c r="H16" s="184">
        <v>74.3</v>
      </c>
      <c r="L16" s="15"/>
      <c r="M16" s="17"/>
      <c r="N16" s="17"/>
      <c r="O16" s="17"/>
      <c r="P16" s="17"/>
    </row>
    <row r="17" spans="1:16" ht="13.5" customHeight="1">
      <c r="A17" s="27" t="s">
        <v>22</v>
      </c>
      <c r="B17" s="130" t="s">
        <v>23</v>
      </c>
      <c r="C17" s="190">
        <v>1063</v>
      </c>
      <c r="D17" s="52">
        <v>892</v>
      </c>
      <c r="E17" s="132">
        <v>936</v>
      </c>
      <c r="F17" s="191">
        <v>53.4</v>
      </c>
      <c r="G17" s="84">
        <v>45.2</v>
      </c>
      <c r="H17" s="184">
        <v>48</v>
      </c>
      <c r="L17" s="15"/>
      <c r="M17" s="17"/>
      <c r="N17" s="17"/>
      <c r="O17" s="17"/>
      <c r="P17" s="17"/>
    </row>
    <row r="18" spans="1:16" ht="13.5" customHeight="1">
      <c r="A18" s="27" t="s">
        <v>24</v>
      </c>
      <c r="B18" s="130" t="s">
        <v>25</v>
      </c>
      <c r="C18" s="190">
        <v>2547</v>
      </c>
      <c r="D18" s="52">
        <v>2231</v>
      </c>
      <c r="E18" s="132">
        <v>2618</v>
      </c>
      <c r="F18" s="191">
        <v>125.6</v>
      </c>
      <c r="G18" s="84">
        <v>109.9</v>
      </c>
      <c r="H18" s="184">
        <v>128.6</v>
      </c>
      <c r="L18" s="15"/>
      <c r="M18" s="17"/>
      <c r="N18" s="17"/>
      <c r="O18" s="17"/>
      <c r="P18" s="17"/>
    </row>
    <row r="19" spans="1:16" ht="13.5" customHeight="1">
      <c r="A19" s="27" t="s">
        <v>26</v>
      </c>
      <c r="B19" s="130" t="s">
        <v>27</v>
      </c>
      <c r="C19" s="190">
        <v>1144</v>
      </c>
      <c r="D19" s="52">
        <v>875</v>
      </c>
      <c r="E19" s="132">
        <v>1098</v>
      </c>
      <c r="F19" s="191">
        <v>116.5</v>
      </c>
      <c r="G19" s="84">
        <v>89.4</v>
      </c>
      <c r="H19" s="184">
        <v>112.9</v>
      </c>
      <c r="L19" s="15"/>
      <c r="M19" s="17"/>
      <c r="N19" s="17"/>
      <c r="O19" s="17"/>
      <c r="P19" s="17"/>
    </row>
    <row r="20" spans="1:16" ht="13.5" customHeight="1">
      <c r="A20" s="27" t="s">
        <v>28</v>
      </c>
      <c r="B20" s="130" t="s">
        <v>29</v>
      </c>
      <c r="C20" s="190">
        <v>1185</v>
      </c>
      <c r="D20" s="52">
        <v>1107</v>
      </c>
      <c r="E20" s="132">
        <v>1149</v>
      </c>
      <c r="F20" s="191">
        <v>61</v>
      </c>
      <c r="G20" s="84">
        <v>57</v>
      </c>
      <c r="H20" s="184">
        <v>59.1</v>
      </c>
      <c r="L20" s="15"/>
      <c r="M20" s="17"/>
      <c r="N20" s="17"/>
      <c r="O20" s="17"/>
      <c r="P20" s="17"/>
    </row>
    <row r="21" spans="1:16" ht="13.5" customHeight="1">
      <c r="A21" s="27" t="s">
        <v>30</v>
      </c>
      <c r="B21" s="130" t="s">
        <v>31</v>
      </c>
      <c r="C21" s="190">
        <v>877</v>
      </c>
      <c r="D21" s="52">
        <v>774</v>
      </c>
      <c r="E21" s="132">
        <v>682</v>
      </c>
      <c r="F21" s="191">
        <v>69.6</v>
      </c>
      <c r="G21" s="84">
        <v>61.8</v>
      </c>
      <c r="H21" s="184">
        <v>55.1</v>
      </c>
      <c r="L21" s="15"/>
      <c r="M21" s="17"/>
      <c r="N21" s="17"/>
      <c r="O21" s="17"/>
      <c r="P21" s="17"/>
    </row>
    <row r="22" spans="1:16" ht="13.5" customHeight="1">
      <c r="A22" s="27" t="s">
        <v>32</v>
      </c>
      <c r="B22" s="130" t="s">
        <v>33</v>
      </c>
      <c r="C22" s="190">
        <v>1460</v>
      </c>
      <c r="D22" s="52">
        <v>1297</v>
      </c>
      <c r="E22" s="132">
        <v>719</v>
      </c>
      <c r="F22" s="191">
        <v>166.4</v>
      </c>
      <c r="G22" s="84">
        <v>147.8</v>
      </c>
      <c r="H22" s="184">
        <v>81.7</v>
      </c>
      <c r="L22" s="15"/>
      <c r="M22" s="17"/>
      <c r="N22" s="17"/>
      <c r="O22" s="17"/>
      <c r="P22" s="17"/>
    </row>
    <row r="23" spans="1:16" ht="13.5" customHeight="1">
      <c r="A23" s="27" t="s">
        <v>34</v>
      </c>
      <c r="B23" s="130" t="s">
        <v>35</v>
      </c>
      <c r="C23" s="190">
        <v>742</v>
      </c>
      <c r="D23" s="52">
        <v>625</v>
      </c>
      <c r="E23" s="132">
        <v>478</v>
      </c>
      <c r="F23" s="191">
        <v>74.4</v>
      </c>
      <c r="G23" s="84">
        <v>63.1</v>
      </c>
      <c r="H23" s="184">
        <v>48.9</v>
      </c>
      <c r="L23" s="15"/>
      <c r="M23" s="17"/>
      <c r="N23" s="17"/>
      <c r="O23" s="17"/>
      <c r="P23" s="17"/>
    </row>
    <row r="24" spans="1:16" ht="13.5" customHeight="1">
      <c r="A24" s="27" t="s">
        <v>36</v>
      </c>
      <c r="B24" s="130" t="s">
        <v>37</v>
      </c>
      <c r="C24" s="190">
        <v>608</v>
      </c>
      <c r="D24" s="52">
        <v>709</v>
      </c>
      <c r="E24" s="132">
        <v>726</v>
      </c>
      <c r="F24" s="191">
        <v>69.7</v>
      </c>
      <c r="G24" s="84">
        <v>81.4</v>
      </c>
      <c r="H24" s="184">
        <v>83.5</v>
      </c>
      <c r="L24" s="15"/>
      <c r="M24" s="17"/>
      <c r="N24" s="17"/>
      <c r="O24" s="17"/>
      <c r="P24" s="17"/>
    </row>
    <row r="25" spans="1:16" ht="13.5" customHeight="1">
      <c r="A25" s="27" t="s">
        <v>38</v>
      </c>
      <c r="B25" s="130" t="s">
        <v>39</v>
      </c>
      <c r="C25" s="190">
        <v>5275</v>
      </c>
      <c r="D25" s="52">
        <v>5007</v>
      </c>
      <c r="E25" s="132">
        <v>4172</v>
      </c>
      <c r="F25" s="191">
        <v>224.6</v>
      </c>
      <c r="G25" s="84">
        <v>213.8</v>
      </c>
      <c r="H25" s="184">
        <v>179.5</v>
      </c>
      <c r="L25" s="15"/>
      <c r="M25" s="17"/>
      <c r="N25" s="17"/>
      <c r="O25" s="17"/>
      <c r="P25" s="17"/>
    </row>
    <row r="26" spans="1:16" ht="13.5" customHeight="1">
      <c r="A26" s="27" t="s">
        <v>40</v>
      </c>
      <c r="B26" s="153" t="s">
        <v>41</v>
      </c>
      <c r="C26" s="190">
        <v>1684</v>
      </c>
      <c r="D26" s="52">
        <v>1788</v>
      </c>
      <c r="E26" s="132">
        <v>1638</v>
      </c>
      <c r="F26" s="191">
        <v>188</v>
      </c>
      <c r="G26" s="84">
        <v>200.4</v>
      </c>
      <c r="H26" s="184">
        <v>184.6</v>
      </c>
      <c r="L26" s="15"/>
      <c r="M26" s="17"/>
      <c r="N26" s="17"/>
      <c r="O26" s="17"/>
      <c r="P26" s="17"/>
    </row>
    <row r="27" spans="1:16" ht="13.5" customHeight="1">
      <c r="A27" s="27" t="s">
        <v>42</v>
      </c>
      <c r="B27" s="130" t="s">
        <v>43</v>
      </c>
      <c r="C27" s="190">
        <v>631</v>
      </c>
      <c r="D27" s="52">
        <v>578</v>
      </c>
      <c r="E27" s="132">
        <v>990</v>
      </c>
      <c r="F27" s="191">
        <v>58</v>
      </c>
      <c r="G27" s="84">
        <v>53.3</v>
      </c>
      <c r="H27" s="184">
        <v>91.8</v>
      </c>
      <c r="L27" s="15"/>
      <c r="M27" s="17"/>
      <c r="N27" s="17"/>
      <c r="O27" s="17"/>
      <c r="P27" s="17"/>
    </row>
    <row r="28" spans="1:16" ht="13.5" customHeight="1">
      <c r="A28" s="27" t="s">
        <v>44</v>
      </c>
      <c r="B28" s="130" t="s">
        <v>45</v>
      </c>
      <c r="C28" s="190">
        <v>1074</v>
      </c>
      <c r="D28" s="52">
        <v>911</v>
      </c>
      <c r="E28" s="132">
        <v>924</v>
      </c>
      <c r="F28" s="191">
        <v>99.3</v>
      </c>
      <c r="G28" s="84">
        <v>84.6</v>
      </c>
      <c r="H28" s="184">
        <v>86.6</v>
      </c>
      <c r="L28" s="15"/>
      <c r="M28" s="17"/>
      <c r="N28" s="17"/>
      <c r="O28" s="17"/>
      <c r="P28" s="17"/>
    </row>
    <row r="29" spans="1:16" ht="13.5" customHeight="1">
      <c r="A29" s="27" t="s">
        <v>46</v>
      </c>
      <c r="B29" s="130" t="s">
        <v>47</v>
      </c>
      <c r="C29" s="190">
        <v>427</v>
      </c>
      <c r="D29" s="52">
        <v>426</v>
      </c>
      <c r="E29" s="132">
        <v>232</v>
      </c>
      <c r="F29" s="191">
        <v>60.2</v>
      </c>
      <c r="G29" s="84">
        <v>59.9</v>
      </c>
      <c r="H29" s="184">
        <v>32.4</v>
      </c>
      <c r="L29" s="15"/>
      <c r="M29" s="17"/>
      <c r="N29" s="17"/>
      <c r="O29" s="17"/>
      <c r="P29" s="17"/>
    </row>
    <row r="30" spans="1:16" ht="13.5" customHeight="1">
      <c r="A30" s="27" t="s">
        <v>48</v>
      </c>
      <c r="B30" s="130" t="s">
        <v>49</v>
      </c>
      <c r="C30" s="190">
        <v>696</v>
      </c>
      <c r="D30" s="52">
        <v>606</v>
      </c>
      <c r="E30" s="132">
        <v>471</v>
      </c>
      <c r="F30" s="191">
        <v>73.8</v>
      </c>
      <c r="G30" s="84">
        <v>64.9</v>
      </c>
      <c r="H30" s="184">
        <v>51.3</v>
      </c>
      <c r="L30" s="15"/>
      <c r="M30" s="17"/>
      <c r="N30" s="17"/>
      <c r="O30" s="17"/>
      <c r="P30" s="19"/>
    </row>
    <row r="31" spans="1:16" ht="13.5" customHeight="1">
      <c r="A31" s="27" t="s">
        <v>50</v>
      </c>
      <c r="B31" s="130" t="s">
        <v>51</v>
      </c>
      <c r="C31" s="190">
        <v>3614</v>
      </c>
      <c r="D31" s="52">
        <v>3007</v>
      </c>
      <c r="E31" s="132">
        <v>3363</v>
      </c>
      <c r="F31" s="191">
        <v>159.3</v>
      </c>
      <c r="G31" s="84">
        <v>131.3</v>
      </c>
      <c r="H31" s="184">
        <v>145.5</v>
      </c>
      <c r="L31" s="15"/>
      <c r="M31" s="17"/>
      <c r="N31" s="17"/>
      <c r="O31" s="17"/>
      <c r="P31" s="17"/>
    </row>
    <row r="32" spans="1:16" ht="13.5" customHeight="1" thickBot="1">
      <c r="A32" s="28" t="s">
        <v>52</v>
      </c>
      <c r="B32" s="128" t="s">
        <v>54</v>
      </c>
      <c r="C32" s="192">
        <v>69</v>
      </c>
      <c r="D32" s="202">
        <v>59</v>
      </c>
      <c r="E32" s="207">
        <v>29</v>
      </c>
      <c r="F32" s="206">
        <v>21.7</v>
      </c>
      <c r="G32" s="84">
        <v>18.5</v>
      </c>
      <c r="H32" s="205">
        <v>9.1</v>
      </c>
      <c r="L32" s="15"/>
      <c r="M32" s="17"/>
      <c r="N32" s="17"/>
      <c r="O32" s="17"/>
      <c r="P32" s="17"/>
    </row>
    <row r="33" spans="1:16" s="31" customFormat="1" ht="13.5" customHeight="1" thickBot="1">
      <c r="A33" s="29"/>
      <c r="B33" s="129" t="s">
        <v>53</v>
      </c>
      <c r="C33" s="195">
        <v>43754</v>
      </c>
      <c r="D33" s="203">
        <v>39550</v>
      </c>
      <c r="E33" s="204">
        <v>40151</v>
      </c>
      <c r="F33" s="197">
        <v>115.5</v>
      </c>
      <c r="G33" s="198">
        <v>104.7</v>
      </c>
      <c r="H33" s="208">
        <v>106.8</v>
      </c>
      <c r="I33" s="31">
        <f>(106.8*100/104.7)-100</f>
        <v>2.0057306590257866</v>
      </c>
      <c r="L33" s="32"/>
      <c r="M33" s="33"/>
      <c r="N33" s="33"/>
      <c r="O33" s="33"/>
      <c r="P33" s="33"/>
    </row>
    <row r="34" spans="4:23" ht="12.75" customHeight="1">
      <c r="D34" s="1"/>
      <c r="E34" s="1"/>
      <c r="F34" s="1"/>
      <c r="S34" s="15"/>
      <c r="T34" s="17"/>
      <c r="U34" s="17"/>
      <c r="V34" s="17"/>
      <c r="W34" s="17"/>
    </row>
    <row r="35" spans="19:23" ht="12.75" customHeight="1">
      <c r="S35" s="15"/>
      <c r="T35" s="17"/>
      <c r="U35" s="17"/>
      <c r="V35" s="17"/>
      <c r="W35" s="17"/>
    </row>
    <row r="36" spans="19:23" ht="12.75" customHeight="1">
      <c r="S36" s="15"/>
      <c r="T36" s="15"/>
      <c r="U36" s="15"/>
      <c r="V36" s="15"/>
      <c r="W36" s="15"/>
    </row>
    <row r="37" ht="12.75" customHeight="1"/>
    <row r="38" ht="12.75" customHeight="1"/>
    <row r="39" ht="12.75" customHeight="1"/>
    <row r="40" spans="12:13" ht="12.75" customHeight="1">
      <c r="L40" s="10"/>
      <c r="M40" s="8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5">
    <mergeCell ref="A2:H2"/>
    <mergeCell ref="A4:A5"/>
    <mergeCell ref="B4:B5"/>
    <mergeCell ref="C4:E4"/>
    <mergeCell ref="F4:H4"/>
  </mergeCells>
  <printOptions horizontalCentered="1"/>
  <pageMargins left="0.5905511811023623" right="0.5905511811023623" top="0.9448818897637796" bottom="0.7874015748031497" header="0.5511811023622047" footer="0.5118110236220472"/>
  <pageSetup horizontalDpi="300" verticalDpi="300" orientation="landscape" paperSize="9" r:id="rId1"/>
  <headerFooter alignWithMargins="0">
    <oddFooter>&amp;R22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W40"/>
  <sheetViews>
    <sheetView zoomScale="75" zoomScaleNormal="75" zoomScalePageLayoutView="0" workbookViewId="0" topLeftCell="A1">
      <selection activeCell="I34" sqref="I34"/>
    </sheetView>
  </sheetViews>
  <sheetFormatPr defaultColWidth="9.00390625" defaultRowHeight="12.75"/>
  <cols>
    <col min="1" max="1" width="4.625" style="0" customWidth="1"/>
    <col min="2" max="2" width="21.25390625" style="0" customWidth="1"/>
    <col min="3" max="8" width="17.625" style="0" customWidth="1"/>
    <col min="9" max="11" width="9.25390625" style="0" customWidth="1"/>
  </cols>
  <sheetData>
    <row r="1" spans="6:8" ht="15.75" customHeight="1">
      <c r="F1" s="267"/>
      <c r="G1" s="268"/>
      <c r="H1" s="5" t="s">
        <v>72</v>
      </c>
    </row>
    <row r="2" spans="1:13" ht="26.25" customHeight="1">
      <c r="A2" s="272" t="s">
        <v>128</v>
      </c>
      <c r="B2" s="272"/>
      <c r="C2" s="272"/>
      <c r="D2" s="272"/>
      <c r="E2" s="272"/>
      <c r="F2" s="272"/>
      <c r="G2" s="272"/>
      <c r="H2" s="272"/>
      <c r="I2" s="39"/>
      <c r="J2" s="39"/>
      <c r="K2" s="10"/>
      <c r="L2" s="10"/>
      <c r="M2" s="8"/>
    </row>
    <row r="3" spans="1:7" ht="9" customHeight="1" thickBot="1">
      <c r="A3" s="9"/>
      <c r="B3" s="9"/>
      <c r="C3" s="9"/>
      <c r="D3" s="9"/>
      <c r="E3" s="9"/>
      <c r="F3" s="9"/>
      <c r="G3" s="9"/>
    </row>
    <row r="4" spans="1:8" s="31" customFormat="1" ht="18.75" customHeight="1">
      <c r="A4" s="247" t="s">
        <v>84</v>
      </c>
      <c r="B4" s="249" t="s">
        <v>93</v>
      </c>
      <c r="C4" s="258" t="s">
        <v>89</v>
      </c>
      <c r="D4" s="252"/>
      <c r="E4" s="253"/>
      <c r="F4" s="259" t="s">
        <v>106</v>
      </c>
      <c r="G4" s="259"/>
      <c r="H4" s="260"/>
    </row>
    <row r="5" spans="1:8" s="31" customFormat="1" ht="19.5" customHeight="1" thickBot="1">
      <c r="A5" s="248"/>
      <c r="B5" s="250"/>
      <c r="C5" s="137">
        <v>2008</v>
      </c>
      <c r="D5" s="199">
        <v>2009</v>
      </c>
      <c r="E5" s="199">
        <v>2011</v>
      </c>
      <c r="F5" s="137">
        <v>2008</v>
      </c>
      <c r="G5" s="199">
        <v>2009</v>
      </c>
      <c r="H5" s="199">
        <v>2011</v>
      </c>
    </row>
    <row r="6" spans="1:8" ht="13.5" customHeight="1">
      <c r="A6" s="141" t="s">
        <v>1</v>
      </c>
      <c r="B6" s="142" t="s">
        <v>92</v>
      </c>
      <c r="C6" s="200">
        <v>150</v>
      </c>
      <c r="D6" s="52">
        <v>181</v>
      </c>
      <c r="E6" s="132">
        <v>188</v>
      </c>
      <c r="F6" s="201">
        <v>9.3</v>
      </c>
      <c r="G6" s="84">
        <v>11.2</v>
      </c>
      <c r="H6" s="184">
        <v>11.6</v>
      </c>
    </row>
    <row r="7" spans="1:8" ht="13.5" customHeight="1">
      <c r="A7" s="27" t="s">
        <v>2</v>
      </c>
      <c r="B7" s="130" t="s">
        <v>3</v>
      </c>
      <c r="C7" s="190">
        <v>195</v>
      </c>
      <c r="D7" s="52">
        <v>211</v>
      </c>
      <c r="E7" s="132">
        <v>285</v>
      </c>
      <c r="F7" s="191">
        <v>14.5</v>
      </c>
      <c r="G7" s="84">
        <v>15.7</v>
      </c>
      <c r="H7" s="184">
        <v>21.4</v>
      </c>
    </row>
    <row r="8" spans="1:16" ht="13.5" customHeight="1">
      <c r="A8" s="27" t="s">
        <v>4</v>
      </c>
      <c r="B8" s="130" t="s">
        <v>5</v>
      </c>
      <c r="C8" s="190">
        <v>100</v>
      </c>
      <c r="D8" s="52">
        <v>82</v>
      </c>
      <c r="E8" s="132">
        <v>84</v>
      </c>
      <c r="F8" s="191">
        <v>12.5</v>
      </c>
      <c r="G8" s="84">
        <v>10.3</v>
      </c>
      <c r="H8" s="184">
        <v>10.5</v>
      </c>
      <c r="L8" s="15"/>
      <c r="M8" s="17"/>
      <c r="N8" s="17"/>
      <c r="O8" s="17"/>
      <c r="P8" s="17"/>
    </row>
    <row r="9" spans="1:16" ht="13.5" customHeight="1">
      <c r="A9" s="27" t="s">
        <v>6</v>
      </c>
      <c r="B9" s="150" t="s">
        <v>7</v>
      </c>
      <c r="C9" s="190">
        <v>2082</v>
      </c>
      <c r="D9" s="52">
        <v>915</v>
      </c>
      <c r="E9" s="132">
        <v>857</v>
      </c>
      <c r="F9" s="191">
        <v>73.9</v>
      </c>
      <c r="G9" s="84">
        <v>32.6</v>
      </c>
      <c r="H9" s="184">
        <v>30.9</v>
      </c>
      <c r="L9" s="15"/>
      <c r="M9" s="17"/>
      <c r="N9" s="17"/>
      <c r="O9" s="17"/>
      <c r="P9" s="17"/>
    </row>
    <row r="10" spans="1:16" ht="13.5" customHeight="1">
      <c r="A10" s="27" t="s">
        <v>8</v>
      </c>
      <c r="B10" s="130" t="s">
        <v>9</v>
      </c>
      <c r="C10" s="190">
        <v>1222</v>
      </c>
      <c r="D10" s="52">
        <v>1237</v>
      </c>
      <c r="E10" s="132">
        <v>1430</v>
      </c>
      <c r="F10" s="191">
        <v>31.9</v>
      </c>
      <c r="G10" s="84">
        <v>32.5</v>
      </c>
      <c r="H10" s="184">
        <v>38.1</v>
      </c>
      <c r="L10" s="15"/>
      <c r="M10" s="17"/>
      <c r="N10" s="17"/>
      <c r="O10" s="17"/>
      <c r="P10" s="17"/>
    </row>
    <row r="11" spans="1:16" ht="13.5" customHeight="1">
      <c r="A11" s="27" t="s">
        <v>10</v>
      </c>
      <c r="B11" s="130" t="s">
        <v>11</v>
      </c>
      <c r="C11" s="190">
        <v>328</v>
      </c>
      <c r="D11" s="52">
        <v>303</v>
      </c>
      <c r="E11" s="132">
        <v>226</v>
      </c>
      <c r="F11" s="191">
        <v>31.4</v>
      </c>
      <c r="G11" s="84">
        <v>29.2</v>
      </c>
      <c r="H11" s="184">
        <v>21.9</v>
      </c>
      <c r="L11" s="15"/>
      <c r="M11" s="17"/>
      <c r="N11" s="17"/>
      <c r="O11" s="19"/>
      <c r="P11" s="19"/>
    </row>
    <row r="12" spans="1:16" ht="13.5" customHeight="1">
      <c r="A12" s="27" t="s">
        <v>12</v>
      </c>
      <c r="B12" s="130" t="s">
        <v>13</v>
      </c>
      <c r="C12" s="190">
        <v>252</v>
      </c>
      <c r="D12" s="52">
        <v>278</v>
      </c>
      <c r="E12" s="132">
        <v>333</v>
      </c>
      <c r="F12" s="191">
        <v>26.6</v>
      </c>
      <c r="G12" s="84">
        <v>29.2</v>
      </c>
      <c r="H12" s="184">
        <v>34.7</v>
      </c>
      <c r="L12" s="15"/>
      <c r="M12" s="17"/>
      <c r="N12" s="17"/>
      <c r="O12" s="17"/>
      <c r="P12" s="17"/>
    </row>
    <row r="13" spans="1:16" ht="13.5" customHeight="1">
      <c r="A13" s="27" t="s">
        <v>14</v>
      </c>
      <c r="B13" s="130" t="s">
        <v>15</v>
      </c>
      <c r="C13" s="190">
        <v>625</v>
      </c>
      <c r="D13" s="52">
        <v>856</v>
      </c>
      <c r="E13" s="132">
        <v>696</v>
      </c>
      <c r="F13" s="191">
        <v>40.9</v>
      </c>
      <c r="G13" s="84">
        <v>56.3</v>
      </c>
      <c r="H13" s="184">
        <v>46.1</v>
      </c>
      <c r="L13" s="15"/>
      <c r="M13" s="17"/>
      <c r="N13" s="17"/>
      <c r="O13" s="17"/>
      <c r="P13" s="17"/>
    </row>
    <row r="14" spans="1:16" ht="13.5" customHeight="1">
      <c r="A14" s="27" t="s">
        <v>16</v>
      </c>
      <c r="B14" s="151" t="s">
        <v>17</v>
      </c>
      <c r="C14" s="190">
        <v>523</v>
      </c>
      <c r="D14" s="52">
        <v>577</v>
      </c>
      <c r="E14" s="132">
        <v>368</v>
      </c>
      <c r="F14" s="191">
        <v>48.4</v>
      </c>
      <c r="G14" s="84">
        <v>53.2</v>
      </c>
      <c r="H14" s="184">
        <v>33.7</v>
      </c>
      <c r="L14" s="15"/>
      <c r="M14" s="17"/>
      <c r="N14" s="17"/>
      <c r="O14" s="17"/>
      <c r="P14" s="17"/>
    </row>
    <row r="15" spans="1:16" ht="13.5" customHeight="1">
      <c r="A15" s="27" t="s">
        <v>18</v>
      </c>
      <c r="B15" s="130" t="s">
        <v>19</v>
      </c>
      <c r="C15" s="190">
        <v>644</v>
      </c>
      <c r="D15" s="52">
        <v>621</v>
      </c>
      <c r="E15" s="132">
        <v>418</v>
      </c>
      <c r="F15" s="191">
        <v>45.4</v>
      </c>
      <c r="G15" s="84">
        <v>43.9</v>
      </c>
      <c r="H15" s="184">
        <v>29.7</v>
      </c>
      <c r="L15" s="15"/>
      <c r="M15" s="17"/>
      <c r="N15" s="17"/>
      <c r="O15" s="17"/>
      <c r="P15" s="17"/>
    </row>
    <row r="16" spans="1:16" ht="13.5" customHeight="1">
      <c r="A16" s="27" t="s">
        <v>20</v>
      </c>
      <c r="B16" s="130" t="s">
        <v>21</v>
      </c>
      <c r="C16" s="190">
        <v>879</v>
      </c>
      <c r="D16" s="52">
        <v>966</v>
      </c>
      <c r="E16" s="132">
        <v>1067</v>
      </c>
      <c r="F16" s="191">
        <v>104.1</v>
      </c>
      <c r="G16" s="84">
        <v>115.4</v>
      </c>
      <c r="H16" s="184">
        <v>128.9</v>
      </c>
      <c r="L16" s="15"/>
      <c r="M16" s="17"/>
      <c r="N16" s="17"/>
      <c r="O16" s="17"/>
      <c r="P16" s="17"/>
    </row>
    <row r="17" spans="1:16" ht="13.5" customHeight="1">
      <c r="A17" s="27" t="s">
        <v>22</v>
      </c>
      <c r="B17" s="130" t="s">
        <v>23</v>
      </c>
      <c r="C17" s="190">
        <v>432</v>
      </c>
      <c r="D17" s="52">
        <v>609</v>
      </c>
      <c r="E17" s="132">
        <v>451</v>
      </c>
      <c r="F17" s="191">
        <v>21.7</v>
      </c>
      <c r="G17" s="84">
        <v>30.8</v>
      </c>
      <c r="H17" s="184">
        <v>23.2</v>
      </c>
      <c r="L17" s="15"/>
      <c r="M17" s="17"/>
      <c r="N17" s="17"/>
      <c r="O17" s="17"/>
      <c r="P17" s="17"/>
    </row>
    <row r="18" spans="1:16" ht="13.5" customHeight="1">
      <c r="A18" s="27" t="s">
        <v>24</v>
      </c>
      <c r="B18" s="130" t="s">
        <v>25</v>
      </c>
      <c r="C18" s="190">
        <v>433</v>
      </c>
      <c r="D18" s="52">
        <v>413</v>
      </c>
      <c r="E18" s="132">
        <v>503</v>
      </c>
      <c r="F18" s="191">
        <v>21.3</v>
      </c>
      <c r="G18" s="84">
        <v>20.3</v>
      </c>
      <c r="H18" s="184">
        <v>24.7</v>
      </c>
      <c r="L18" s="15"/>
      <c r="M18" s="17"/>
      <c r="N18" s="17"/>
      <c r="O18" s="17"/>
      <c r="P18" s="17"/>
    </row>
    <row r="19" spans="1:16" ht="13.5" customHeight="1">
      <c r="A19" s="27" t="s">
        <v>26</v>
      </c>
      <c r="B19" s="130" t="s">
        <v>27</v>
      </c>
      <c r="C19" s="190">
        <v>230</v>
      </c>
      <c r="D19" s="52">
        <v>451</v>
      </c>
      <c r="E19" s="132">
        <v>225</v>
      </c>
      <c r="F19" s="191">
        <v>23.4</v>
      </c>
      <c r="G19" s="84">
        <v>46.1</v>
      </c>
      <c r="H19" s="184">
        <v>23.1</v>
      </c>
      <c r="L19" s="15"/>
      <c r="M19" s="17"/>
      <c r="N19" s="17"/>
      <c r="O19" s="17"/>
      <c r="P19" s="17"/>
    </row>
    <row r="20" spans="1:16" ht="13.5" customHeight="1">
      <c r="A20" s="27" t="s">
        <v>28</v>
      </c>
      <c r="B20" s="130" t="s">
        <v>29</v>
      </c>
      <c r="C20" s="190">
        <v>261</v>
      </c>
      <c r="D20" s="52">
        <v>261</v>
      </c>
      <c r="E20" s="132">
        <v>263</v>
      </c>
      <c r="F20" s="191">
        <v>13.4</v>
      </c>
      <c r="G20" s="84">
        <v>13.4</v>
      </c>
      <c r="H20" s="184">
        <v>13.5</v>
      </c>
      <c r="L20" s="15"/>
      <c r="M20" s="17"/>
      <c r="N20" s="17"/>
      <c r="O20" s="17"/>
      <c r="P20" s="17"/>
    </row>
    <row r="21" spans="1:16" ht="13.5" customHeight="1">
      <c r="A21" s="27" t="s">
        <v>30</v>
      </c>
      <c r="B21" s="130" t="s">
        <v>31</v>
      </c>
      <c r="C21" s="190">
        <v>286</v>
      </c>
      <c r="D21" s="52">
        <v>284</v>
      </c>
      <c r="E21" s="132">
        <v>224</v>
      </c>
      <c r="F21" s="191">
        <v>22.7</v>
      </c>
      <c r="G21" s="84">
        <v>22.7</v>
      </c>
      <c r="H21" s="184">
        <v>18.1</v>
      </c>
      <c r="L21" s="15"/>
      <c r="M21" s="17"/>
      <c r="N21" s="17"/>
      <c r="O21" s="17"/>
      <c r="P21" s="17"/>
    </row>
    <row r="22" spans="1:16" ht="13.5" customHeight="1">
      <c r="A22" s="27" t="s">
        <v>32</v>
      </c>
      <c r="B22" s="130" t="s">
        <v>33</v>
      </c>
      <c r="C22" s="190">
        <v>286</v>
      </c>
      <c r="D22" s="52">
        <v>264</v>
      </c>
      <c r="E22" s="132">
        <v>290</v>
      </c>
      <c r="F22" s="191">
        <v>32.6</v>
      </c>
      <c r="G22" s="84">
        <v>30.1</v>
      </c>
      <c r="H22" s="184">
        <v>33</v>
      </c>
      <c r="L22" s="15"/>
      <c r="M22" s="17"/>
      <c r="N22" s="17"/>
      <c r="O22" s="17"/>
      <c r="P22" s="17"/>
    </row>
    <row r="23" spans="1:16" ht="13.5" customHeight="1">
      <c r="A23" s="27" t="s">
        <v>34</v>
      </c>
      <c r="B23" s="130" t="s">
        <v>35</v>
      </c>
      <c r="C23" s="190">
        <v>89</v>
      </c>
      <c r="D23" s="52">
        <v>15</v>
      </c>
      <c r="E23" s="132">
        <v>27</v>
      </c>
      <c r="F23" s="191">
        <v>8.9</v>
      </c>
      <c r="G23" s="84">
        <v>1.5</v>
      </c>
      <c r="H23" s="184">
        <v>2.8</v>
      </c>
      <c r="L23" s="15"/>
      <c r="M23" s="17"/>
      <c r="N23" s="17"/>
      <c r="O23" s="17"/>
      <c r="P23" s="17"/>
    </row>
    <row r="24" spans="1:16" ht="13.5" customHeight="1">
      <c r="A24" s="27" t="s">
        <v>36</v>
      </c>
      <c r="B24" s="130" t="s">
        <v>37</v>
      </c>
      <c r="C24" s="190">
        <v>318</v>
      </c>
      <c r="D24" s="52">
        <v>203</v>
      </c>
      <c r="E24" s="132">
        <v>90</v>
      </c>
      <c r="F24" s="191">
        <v>36.5</v>
      </c>
      <c r="G24" s="84">
        <v>23.3</v>
      </c>
      <c r="H24" s="184">
        <v>10.3</v>
      </c>
      <c r="L24" s="15"/>
      <c r="M24" s="17"/>
      <c r="N24" s="17"/>
      <c r="O24" s="17"/>
      <c r="P24" s="17"/>
    </row>
    <row r="25" spans="1:16" ht="13.5" customHeight="1">
      <c r="A25" s="27" t="s">
        <v>38</v>
      </c>
      <c r="B25" s="130" t="s">
        <v>39</v>
      </c>
      <c r="C25" s="190">
        <v>956</v>
      </c>
      <c r="D25" s="52">
        <v>1201</v>
      </c>
      <c r="E25" s="132">
        <v>625</v>
      </c>
      <c r="F25" s="191">
        <v>40.7</v>
      </c>
      <c r="G25" s="84">
        <v>51.3</v>
      </c>
      <c r="H25" s="184">
        <v>26.9</v>
      </c>
      <c r="L25" s="15"/>
      <c r="M25" s="17"/>
      <c r="N25" s="17"/>
      <c r="O25" s="17"/>
      <c r="P25" s="17"/>
    </row>
    <row r="26" spans="1:16" ht="13.5" customHeight="1">
      <c r="A26" s="27" t="s">
        <v>40</v>
      </c>
      <c r="B26" s="153" t="s">
        <v>41</v>
      </c>
      <c r="C26" s="190">
        <v>215</v>
      </c>
      <c r="D26" s="52">
        <v>168</v>
      </c>
      <c r="E26" s="132">
        <v>340</v>
      </c>
      <c r="F26" s="191">
        <v>24</v>
      </c>
      <c r="G26" s="84">
        <v>18.8</v>
      </c>
      <c r="H26" s="184">
        <v>38.3</v>
      </c>
      <c r="L26" s="15"/>
      <c r="M26" s="17"/>
      <c r="N26" s="17"/>
      <c r="O26" s="17"/>
      <c r="P26" s="17"/>
    </row>
    <row r="27" spans="1:16" ht="13.5" customHeight="1">
      <c r="A27" s="27" t="s">
        <v>42</v>
      </c>
      <c r="B27" s="130" t="s">
        <v>43</v>
      </c>
      <c r="C27" s="190">
        <v>145</v>
      </c>
      <c r="D27" s="52">
        <v>154</v>
      </c>
      <c r="E27" s="132">
        <v>151</v>
      </c>
      <c r="F27" s="191">
        <v>13.3</v>
      </c>
      <c r="G27" s="84">
        <v>14.2</v>
      </c>
      <c r="H27" s="184">
        <v>14</v>
      </c>
      <c r="L27" s="15"/>
      <c r="M27" s="17"/>
      <c r="N27" s="17"/>
      <c r="O27" s="17"/>
      <c r="P27" s="17"/>
    </row>
    <row r="28" spans="1:16" ht="13.5" customHeight="1">
      <c r="A28" s="27" t="s">
        <v>44</v>
      </c>
      <c r="B28" s="130" t="s">
        <v>45</v>
      </c>
      <c r="C28" s="190">
        <v>316</v>
      </c>
      <c r="D28" s="52">
        <v>359</v>
      </c>
      <c r="E28" s="132">
        <v>88</v>
      </c>
      <c r="F28" s="191">
        <v>29.2</v>
      </c>
      <c r="G28" s="84">
        <v>33.4</v>
      </c>
      <c r="H28" s="184">
        <v>8.2</v>
      </c>
      <c r="L28" s="15"/>
      <c r="M28" s="17"/>
      <c r="N28" s="17"/>
      <c r="O28" s="17"/>
      <c r="P28" s="17"/>
    </row>
    <row r="29" spans="1:16" ht="13.5" customHeight="1">
      <c r="A29" s="27" t="s">
        <v>46</v>
      </c>
      <c r="B29" s="130" t="s">
        <v>47</v>
      </c>
      <c r="C29" s="190">
        <v>6</v>
      </c>
      <c r="D29" s="52">
        <v>10</v>
      </c>
      <c r="E29" s="132">
        <v>2</v>
      </c>
      <c r="F29" s="191">
        <v>0.8</v>
      </c>
      <c r="G29" s="84">
        <v>1.4</v>
      </c>
      <c r="H29" s="184">
        <v>0.3</v>
      </c>
      <c r="L29" s="15"/>
      <c r="M29" s="17"/>
      <c r="N29" s="17"/>
      <c r="O29" s="17"/>
      <c r="P29" s="17"/>
    </row>
    <row r="30" spans="1:16" ht="13.5" customHeight="1">
      <c r="A30" s="27" t="s">
        <v>48</v>
      </c>
      <c r="B30" s="130" t="s">
        <v>49</v>
      </c>
      <c r="C30" s="190">
        <v>100</v>
      </c>
      <c r="D30" s="52">
        <v>143</v>
      </c>
      <c r="E30" s="132">
        <v>142</v>
      </c>
      <c r="F30" s="191">
        <v>10.6</v>
      </c>
      <c r="G30" s="84">
        <v>15.3</v>
      </c>
      <c r="H30" s="184">
        <v>15.5</v>
      </c>
      <c r="L30" s="15"/>
      <c r="M30" s="17"/>
      <c r="N30" s="17"/>
      <c r="O30" s="17"/>
      <c r="P30" s="19"/>
    </row>
    <row r="31" spans="1:16" ht="13.5" customHeight="1">
      <c r="A31" s="27" t="s">
        <v>50</v>
      </c>
      <c r="B31" s="130" t="s">
        <v>51</v>
      </c>
      <c r="C31" s="190">
        <v>426</v>
      </c>
      <c r="D31" s="52">
        <v>411</v>
      </c>
      <c r="E31" s="132">
        <v>436</v>
      </c>
      <c r="F31" s="191">
        <v>18.8</v>
      </c>
      <c r="G31" s="84">
        <v>18</v>
      </c>
      <c r="H31" s="184">
        <v>18.9</v>
      </c>
      <c r="L31" s="15"/>
      <c r="M31" s="17"/>
      <c r="N31" s="17"/>
      <c r="O31" s="17"/>
      <c r="P31" s="17"/>
    </row>
    <row r="32" spans="1:16" ht="13.5" customHeight="1" thickBot="1">
      <c r="A32" s="28" t="s">
        <v>52</v>
      </c>
      <c r="B32" s="128" t="s">
        <v>54</v>
      </c>
      <c r="C32" s="192">
        <v>34</v>
      </c>
      <c r="D32" s="193">
        <v>73</v>
      </c>
      <c r="E32" s="207">
        <v>68</v>
      </c>
      <c r="F32" s="194">
        <v>10.7</v>
      </c>
      <c r="G32" s="84">
        <v>22.9</v>
      </c>
      <c r="H32" s="205">
        <v>21.3</v>
      </c>
      <c r="L32" s="15"/>
      <c r="M32" s="17"/>
      <c r="N32" s="17"/>
      <c r="O32" s="17"/>
      <c r="P32" s="17"/>
    </row>
    <row r="33" spans="1:16" s="31" customFormat="1" ht="13.5" customHeight="1" thickBot="1">
      <c r="A33" s="29"/>
      <c r="B33" s="129" t="s">
        <v>53</v>
      </c>
      <c r="C33" s="195">
        <v>11533</v>
      </c>
      <c r="D33" s="196">
        <v>11246</v>
      </c>
      <c r="E33" s="209">
        <v>9877</v>
      </c>
      <c r="F33" s="197">
        <v>30.5</v>
      </c>
      <c r="G33" s="198">
        <v>29.8</v>
      </c>
      <c r="H33" s="208">
        <v>26.3</v>
      </c>
      <c r="I33" s="31">
        <f>(26.3*100/29.8)-100</f>
        <v>-11.744966442953029</v>
      </c>
      <c r="L33" s="32"/>
      <c r="M33" s="33"/>
      <c r="N33" s="33"/>
      <c r="O33" s="33"/>
      <c r="P33" s="33"/>
    </row>
    <row r="34" spans="4:23" ht="12.75" customHeight="1">
      <c r="D34" s="1"/>
      <c r="E34" s="1"/>
      <c r="F34" s="1"/>
      <c r="G34" s="1"/>
      <c r="S34" s="15"/>
      <c r="T34" s="17"/>
      <c r="U34" s="17"/>
      <c r="V34" s="17"/>
      <c r="W34" s="17"/>
    </row>
    <row r="35" spans="19:23" ht="12.75" customHeight="1">
      <c r="S35" s="15"/>
      <c r="T35" s="17"/>
      <c r="U35" s="17"/>
      <c r="V35" s="17"/>
      <c r="W35" s="17"/>
    </row>
    <row r="36" spans="19:23" ht="12.75" customHeight="1">
      <c r="S36" s="15"/>
      <c r="T36" s="15"/>
      <c r="U36" s="15"/>
      <c r="V36" s="15"/>
      <c r="W36" s="15"/>
    </row>
    <row r="37" ht="12.75" customHeight="1"/>
    <row r="38" ht="12.75" customHeight="1"/>
    <row r="39" ht="12.75" customHeight="1"/>
    <row r="40" spans="12:13" ht="12.75" customHeight="1">
      <c r="L40" s="10"/>
      <c r="M40" s="8"/>
    </row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6">
    <mergeCell ref="A2:H2"/>
    <mergeCell ref="F1:G1"/>
    <mergeCell ref="A4:A5"/>
    <mergeCell ref="B4:B5"/>
    <mergeCell ref="F4:H4"/>
    <mergeCell ref="C4:E4"/>
  </mergeCells>
  <printOptions horizontalCentered="1"/>
  <pageMargins left="0.5905511811023623" right="0.5905511811023623" top="0.9448818897637796" bottom="0.7874015748031497" header="0.5511811023622047" footer="0.5118110236220472"/>
  <pageSetup horizontalDpi="300" verticalDpi="300" orientation="landscape" paperSize="9" r:id="rId1"/>
  <headerFooter alignWithMargins="0">
    <oddFooter>&amp;R23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zoomScalePageLayoutView="0" workbookViewId="0" topLeftCell="A1">
      <selection activeCell="I35" sqref="I35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8" width="17.625" style="0" customWidth="1"/>
    <col min="9" max="11" width="9.25390625" style="0" customWidth="1"/>
  </cols>
  <sheetData>
    <row r="1" spans="6:8" ht="15">
      <c r="F1" s="267"/>
      <c r="G1" s="268"/>
      <c r="H1" s="5" t="s">
        <v>79</v>
      </c>
    </row>
    <row r="2" spans="6:11" ht="9.75" customHeight="1">
      <c r="F2" s="5"/>
      <c r="G2" s="8"/>
      <c r="K2" s="12"/>
    </row>
    <row r="3" spans="1:13" s="1" customFormat="1" ht="15" customHeight="1">
      <c r="A3" s="272" t="s">
        <v>129</v>
      </c>
      <c r="B3" s="272"/>
      <c r="C3" s="272"/>
      <c r="D3" s="272"/>
      <c r="E3" s="272"/>
      <c r="F3" s="272"/>
      <c r="G3" s="272"/>
      <c r="H3" s="272"/>
      <c r="I3" s="39"/>
      <c r="J3" s="39"/>
      <c r="K3" s="39"/>
      <c r="L3" s="39"/>
      <c r="M3" s="5"/>
    </row>
    <row r="4" spans="1:7" ht="6.75" customHeight="1" thickBot="1">
      <c r="A4" s="9"/>
      <c r="B4" s="9"/>
      <c r="C4" s="9"/>
      <c r="D4" s="9"/>
      <c r="E4" s="9"/>
      <c r="F4" s="9"/>
      <c r="G4" s="9"/>
    </row>
    <row r="5" spans="1:8" s="210" customFormat="1" ht="17.25" customHeight="1">
      <c r="A5" s="247" t="s">
        <v>84</v>
      </c>
      <c r="B5" s="249" t="s">
        <v>93</v>
      </c>
      <c r="C5" s="258" t="s">
        <v>89</v>
      </c>
      <c r="D5" s="252"/>
      <c r="E5" s="253"/>
      <c r="F5" s="252" t="s">
        <v>106</v>
      </c>
      <c r="G5" s="252"/>
      <c r="H5" s="253"/>
    </row>
    <row r="6" spans="1:8" s="210" customFormat="1" ht="17.25" customHeight="1" thickBot="1">
      <c r="A6" s="248"/>
      <c r="B6" s="250"/>
      <c r="C6" s="139">
        <v>2008</v>
      </c>
      <c r="D6" s="211">
        <v>2009</v>
      </c>
      <c r="E6" s="211">
        <v>2011</v>
      </c>
      <c r="F6" s="137">
        <v>2008</v>
      </c>
      <c r="G6" s="212">
        <v>2009</v>
      </c>
      <c r="H6" s="212">
        <v>2011</v>
      </c>
    </row>
    <row r="7" spans="1:8" ht="13.5" customHeight="1">
      <c r="A7" s="141" t="s">
        <v>1</v>
      </c>
      <c r="B7" s="142" t="s">
        <v>92</v>
      </c>
      <c r="C7" s="213">
        <v>12340</v>
      </c>
      <c r="D7" s="52">
        <v>12271</v>
      </c>
      <c r="E7" s="132">
        <v>12418</v>
      </c>
      <c r="F7" s="201">
        <v>761.7</v>
      </c>
      <c r="G7" s="84">
        <v>757.1</v>
      </c>
      <c r="H7" s="184">
        <v>767.2</v>
      </c>
    </row>
    <row r="8" spans="1:8" ht="13.5" customHeight="1">
      <c r="A8" s="27" t="s">
        <v>2</v>
      </c>
      <c r="B8" s="130" t="s">
        <v>3</v>
      </c>
      <c r="C8" s="214">
        <v>8238</v>
      </c>
      <c r="D8" s="52">
        <v>7901</v>
      </c>
      <c r="E8" s="132">
        <v>7521</v>
      </c>
      <c r="F8" s="191">
        <v>611.7</v>
      </c>
      <c r="G8" s="84">
        <v>589.1</v>
      </c>
      <c r="H8" s="184">
        <v>564.3</v>
      </c>
    </row>
    <row r="9" spans="1:16" ht="13.5" customHeight="1">
      <c r="A9" s="27" t="s">
        <v>4</v>
      </c>
      <c r="B9" s="130" t="s">
        <v>5</v>
      </c>
      <c r="C9" s="214">
        <v>6092</v>
      </c>
      <c r="D9" s="52">
        <v>6223</v>
      </c>
      <c r="E9" s="132">
        <v>6796</v>
      </c>
      <c r="F9" s="191">
        <v>764.3</v>
      </c>
      <c r="G9" s="84">
        <v>780</v>
      </c>
      <c r="H9" s="184">
        <v>849.1</v>
      </c>
      <c r="L9" s="15"/>
      <c r="M9" s="17"/>
      <c r="N9" s="17"/>
      <c r="O9" s="17"/>
      <c r="P9" s="17"/>
    </row>
    <row r="10" spans="1:16" ht="13.5" customHeight="1">
      <c r="A10" s="27" t="s">
        <v>6</v>
      </c>
      <c r="B10" s="150" t="s">
        <v>7</v>
      </c>
      <c r="C10" s="214">
        <v>17051</v>
      </c>
      <c r="D10" s="52">
        <v>19325</v>
      </c>
      <c r="E10" s="132">
        <v>17248</v>
      </c>
      <c r="F10" s="191">
        <v>605.4</v>
      </c>
      <c r="G10" s="84">
        <v>689.4</v>
      </c>
      <c r="H10" s="184">
        <v>621.1</v>
      </c>
      <c r="L10" s="15"/>
      <c r="M10" s="17"/>
      <c r="N10" s="17"/>
      <c r="O10" s="17"/>
      <c r="P10" s="17"/>
    </row>
    <row r="11" spans="1:16" ht="13.5" customHeight="1">
      <c r="A11" s="27" t="s">
        <v>8</v>
      </c>
      <c r="B11" s="130" t="s">
        <v>9</v>
      </c>
      <c r="C11" s="214">
        <v>19566</v>
      </c>
      <c r="D11" s="52">
        <v>18485</v>
      </c>
      <c r="E11" s="132">
        <v>18434</v>
      </c>
      <c r="F11" s="191">
        <v>511.5</v>
      </c>
      <c r="G11" s="84">
        <v>486.2</v>
      </c>
      <c r="H11" s="184">
        <v>490.9</v>
      </c>
      <c r="L11" s="15"/>
      <c r="M11" s="17"/>
      <c r="N11" s="17"/>
      <c r="O11" s="17"/>
      <c r="P11" s="17"/>
    </row>
    <row r="12" spans="1:16" ht="13.5" customHeight="1">
      <c r="A12" s="27" t="s">
        <v>10</v>
      </c>
      <c r="B12" s="130" t="s">
        <v>11</v>
      </c>
      <c r="C12" s="214">
        <v>4720</v>
      </c>
      <c r="D12" s="52">
        <v>4757</v>
      </c>
      <c r="E12" s="132">
        <v>4848</v>
      </c>
      <c r="F12" s="191">
        <v>452</v>
      </c>
      <c r="G12" s="84">
        <v>458.2</v>
      </c>
      <c r="H12" s="184">
        <v>470.1</v>
      </c>
      <c r="L12" s="15"/>
      <c r="M12" s="17"/>
      <c r="N12" s="17"/>
      <c r="O12" s="19"/>
      <c r="P12" s="19"/>
    </row>
    <row r="13" spans="1:16" ht="13.5" customHeight="1">
      <c r="A13" s="27" t="s">
        <v>12</v>
      </c>
      <c r="B13" s="130" t="s">
        <v>13</v>
      </c>
      <c r="C13" s="214">
        <v>4453</v>
      </c>
      <c r="D13" s="52">
        <v>4418</v>
      </c>
      <c r="E13" s="132">
        <v>4194</v>
      </c>
      <c r="F13" s="191">
        <v>469.6</v>
      </c>
      <c r="G13" s="84">
        <v>464.2</v>
      </c>
      <c r="H13" s="184">
        <v>437</v>
      </c>
      <c r="L13" s="15"/>
      <c r="M13" s="17"/>
      <c r="N13" s="17"/>
      <c r="O13" s="17"/>
      <c r="P13" s="17"/>
    </row>
    <row r="14" spans="1:16" ht="13.5" customHeight="1">
      <c r="A14" s="27" t="s">
        <v>14</v>
      </c>
      <c r="B14" s="130" t="s">
        <v>15</v>
      </c>
      <c r="C14" s="214">
        <v>9358</v>
      </c>
      <c r="D14" s="52">
        <v>9092</v>
      </c>
      <c r="E14" s="132">
        <v>11493</v>
      </c>
      <c r="F14" s="191">
        <v>613.1</v>
      </c>
      <c r="G14" s="84">
        <v>597.8</v>
      </c>
      <c r="H14" s="184">
        <v>761.1</v>
      </c>
      <c r="L14" s="15"/>
      <c r="M14" s="17"/>
      <c r="N14" s="17"/>
      <c r="O14" s="17"/>
      <c r="P14" s="17"/>
    </row>
    <row r="15" spans="1:16" ht="13.5" customHeight="1">
      <c r="A15" s="27" t="s">
        <v>16</v>
      </c>
      <c r="B15" s="151" t="s">
        <v>17</v>
      </c>
      <c r="C15" s="214">
        <v>6248</v>
      </c>
      <c r="D15" s="52">
        <v>6734</v>
      </c>
      <c r="E15" s="132">
        <v>6912</v>
      </c>
      <c r="F15" s="191">
        <v>578</v>
      </c>
      <c r="G15" s="84">
        <v>620.9</v>
      </c>
      <c r="H15" s="184">
        <v>633.3</v>
      </c>
      <c r="L15" s="15"/>
      <c r="M15" s="17"/>
      <c r="N15" s="17"/>
      <c r="O15" s="17"/>
      <c r="P15" s="17"/>
    </row>
    <row r="16" spans="1:16" ht="13.5" customHeight="1">
      <c r="A16" s="27" t="s">
        <v>18</v>
      </c>
      <c r="B16" s="130" t="s">
        <v>19</v>
      </c>
      <c r="C16" s="214">
        <v>8696</v>
      </c>
      <c r="D16" s="52">
        <v>8583</v>
      </c>
      <c r="E16" s="132">
        <v>8540</v>
      </c>
      <c r="F16" s="191">
        <v>612.7</v>
      </c>
      <c r="G16" s="84">
        <v>606.9</v>
      </c>
      <c r="H16" s="184">
        <v>606.6</v>
      </c>
      <c r="L16" s="15"/>
      <c r="M16" s="17"/>
      <c r="N16" s="17"/>
      <c r="O16" s="17"/>
      <c r="P16" s="17"/>
    </row>
    <row r="17" spans="1:16" ht="13.5" customHeight="1">
      <c r="A17" s="27" t="s">
        <v>20</v>
      </c>
      <c r="B17" s="130" t="s">
        <v>21</v>
      </c>
      <c r="C17" s="214">
        <v>3867</v>
      </c>
      <c r="D17" s="52">
        <v>3959</v>
      </c>
      <c r="E17" s="132">
        <v>3740</v>
      </c>
      <c r="F17" s="191">
        <v>458.1</v>
      </c>
      <c r="G17" s="84">
        <v>473</v>
      </c>
      <c r="H17" s="184">
        <v>451.9</v>
      </c>
      <c r="L17" s="15"/>
      <c r="M17" s="17"/>
      <c r="N17" s="17"/>
      <c r="O17" s="17"/>
      <c r="P17" s="17"/>
    </row>
    <row r="18" spans="1:16" ht="13.5" customHeight="1">
      <c r="A18" s="27" t="s">
        <v>22</v>
      </c>
      <c r="B18" s="130" t="s">
        <v>23</v>
      </c>
      <c r="C18" s="214">
        <v>13343</v>
      </c>
      <c r="D18" s="52">
        <v>12169</v>
      </c>
      <c r="E18" s="132">
        <v>12251</v>
      </c>
      <c r="F18" s="191">
        <v>670.9</v>
      </c>
      <c r="G18" s="84">
        <v>616.3</v>
      </c>
      <c r="H18" s="184">
        <v>628.9</v>
      </c>
      <c r="L18" s="15"/>
      <c r="M18" s="17"/>
      <c r="N18" s="17"/>
      <c r="O18" s="17"/>
      <c r="P18" s="17"/>
    </row>
    <row r="19" spans="1:16" ht="13.5" customHeight="1">
      <c r="A19" s="27" t="s">
        <v>24</v>
      </c>
      <c r="B19" s="130" t="s">
        <v>25</v>
      </c>
      <c r="C19" s="214">
        <v>9284</v>
      </c>
      <c r="D19" s="52">
        <v>9433</v>
      </c>
      <c r="E19" s="132">
        <v>10351</v>
      </c>
      <c r="F19" s="191">
        <v>457.7</v>
      </c>
      <c r="G19" s="84">
        <v>464.6</v>
      </c>
      <c r="H19" s="184">
        <v>508.3</v>
      </c>
      <c r="L19" s="15"/>
      <c r="M19" s="17"/>
      <c r="N19" s="17"/>
      <c r="O19" s="17"/>
      <c r="P19" s="17"/>
    </row>
    <row r="20" spans="1:16" ht="13.5" customHeight="1">
      <c r="A20" s="27" t="s">
        <v>26</v>
      </c>
      <c r="B20" s="130" t="s">
        <v>27</v>
      </c>
      <c r="C20" s="214">
        <v>6254</v>
      </c>
      <c r="D20" s="52">
        <v>6211</v>
      </c>
      <c r="E20" s="132">
        <v>5966</v>
      </c>
      <c r="F20" s="191">
        <v>637.1</v>
      </c>
      <c r="G20" s="84">
        <v>634.8</v>
      </c>
      <c r="H20" s="184">
        <v>613.6</v>
      </c>
      <c r="L20" s="15"/>
      <c r="M20" s="17"/>
      <c r="N20" s="17"/>
      <c r="O20" s="17"/>
      <c r="P20" s="17"/>
    </row>
    <row r="21" spans="1:16" ht="13.5" customHeight="1">
      <c r="A21" s="27" t="s">
        <v>28</v>
      </c>
      <c r="B21" s="130" t="s">
        <v>29</v>
      </c>
      <c r="C21" s="214">
        <v>9026</v>
      </c>
      <c r="D21" s="52">
        <v>9224</v>
      </c>
      <c r="E21" s="132">
        <v>8529</v>
      </c>
      <c r="F21" s="191">
        <v>464.9</v>
      </c>
      <c r="G21" s="84">
        <v>474.7</v>
      </c>
      <c r="H21" s="184">
        <v>439.1</v>
      </c>
      <c r="L21" s="15"/>
      <c r="M21" s="17"/>
      <c r="N21" s="17"/>
      <c r="O21" s="17"/>
      <c r="P21" s="17"/>
    </row>
    <row r="22" spans="1:16" ht="13.5" customHeight="1">
      <c r="A22" s="27" t="s">
        <v>30</v>
      </c>
      <c r="B22" s="130" t="s">
        <v>31</v>
      </c>
      <c r="C22" s="214">
        <v>7614</v>
      </c>
      <c r="D22" s="52">
        <v>8211</v>
      </c>
      <c r="E22" s="132">
        <v>7625</v>
      </c>
      <c r="F22" s="191">
        <v>604.5</v>
      </c>
      <c r="G22" s="84">
        <v>655.6</v>
      </c>
      <c r="H22" s="184">
        <v>615.7</v>
      </c>
      <c r="L22" s="15"/>
      <c r="M22" s="17"/>
      <c r="N22" s="17"/>
      <c r="O22" s="17"/>
      <c r="P22" s="17"/>
    </row>
    <row r="23" spans="1:16" ht="13.5" customHeight="1">
      <c r="A23" s="27" t="s">
        <v>32</v>
      </c>
      <c r="B23" s="130" t="s">
        <v>33</v>
      </c>
      <c r="C23" s="214">
        <v>4168</v>
      </c>
      <c r="D23" s="52">
        <v>3961</v>
      </c>
      <c r="E23" s="132">
        <v>4544</v>
      </c>
      <c r="F23" s="191">
        <v>475.2</v>
      </c>
      <c r="G23" s="84">
        <v>451.3</v>
      </c>
      <c r="H23" s="184">
        <v>516.4</v>
      </c>
      <c r="L23" s="15"/>
      <c r="M23" s="17"/>
      <c r="N23" s="17"/>
      <c r="O23" s="17"/>
      <c r="P23" s="17"/>
    </row>
    <row r="24" spans="1:16" ht="13.5" customHeight="1">
      <c r="A24" s="27" t="s">
        <v>34</v>
      </c>
      <c r="B24" s="130" t="s">
        <v>35</v>
      </c>
      <c r="C24" s="214">
        <v>5941</v>
      </c>
      <c r="D24" s="52">
        <v>5852</v>
      </c>
      <c r="E24" s="132">
        <v>5712</v>
      </c>
      <c r="F24" s="191">
        <v>595.6</v>
      </c>
      <c r="G24" s="84">
        <v>590.9</v>
      </c>
      <c r="H24" s="184">
        <v>584.8</v>
      </c>
      <c r="L24" s="15"/>
      <c r="M24" s="17"/>
      <c r="N24" s="17"/>
      <c r="O24" s="17"/>
      <c r="P24" s="17"/>
    </row>
    <row r="25" spans="1:16" ht="13.5" customHeight="1">
      <c r="A25" s="27" t="s">
        <v>36</v>
      </c>
      <c r="B25" s="130" t="s">
        <v>37</v>
      </c>
      <c r="C25" s="214">
        <v>4950</v>
      </c>
      <c r="D25" s="52">
        <v>5838</v>
      </c>
      <c r="E25" s="132">
        <v>5908</v>
      </c>
      <c r="F25" s="191">
        <v>567.8</v>
      </c>
      <c r="G25" s="84">
        <v>670.3</v>
      </c>
      <c r="H25" s="184">
        <v>679.3</v>
      </c>
      <c r="L25" s="15"/>
      <c r="M25" s="17"/>
      <c r="N25" s="17"/>
      <c r="O25" s="17"/>
      <c r="P25" s="17"/>
    </row>
    <row r="26" spans="1:16" ht="13.5" customHeight="1">
      <c r="A26" s="27" t="s">
        <v>38</v>
      </c>
      <c r="B26" s="130" t="s">
        <v>39</v>
      </c>
      <c r="C26" s="214">
        <v>17801</v>
      </c>
      <c r="D26" s="52">
        <v>17589</v>
      </c>
      <c r="E26" s="132">
        <v>15106</v>
      </c>
      <c r="F26" s="191">
        <v>758</v>
      </c>
      <c r="G26" s="84">
        <v>751</v>
      </c>
      <c r="H26" s="184">
        <v>650</v>
      </c>
      <c r="L26" s="15"/>
      <c r="M26" s="17"/>
      <c r="N26" s="17"/>
      <c r="O26" s="17"/>
      <c r="P26" s="17"/>
    </row>
    <row r="27" spans="1:16" ht="13.5" customHeight="1">
      <c r="A27" s="27" t="s">
        <v>40</v>
      </c>
      <c r="B27" s="153" t="s">
        <v>41</v>
      </c>
      <c r="C27" s="214">
        <v>5371</v>
      </c>
      <c r="D27" s="52">
        <v>5153</v>
      </c>
      <c r="E27" s="132">
        <v>5777</v>
      </c>
      <c r="F27" s="191">
        <v>599.6</v>
      </c>
      <c r="G27" s="84">
        <v>577.5</v>
      </c>
      <c r="H27" s="184">
        <v>651</v>
      </c>
      <c r="L27" s="15"/>
      <c r="M27" s="17"/>
      <c r="N27" s="17"/>
      <c r="O27" s="17"/>
      <c r="P27" s="17"/>
    </row>
    <row r="28" spans="1:16" ht="13.5" customHeight="1">
      <c r="A28" s="27" t="s">
        <v>42</v>
      </c>
      <c r="B28" s="130" t="s">
        <v>43</v>
      </c>
      <c r="C28" s="214">
        <v>8140</v>
      </c>
      <c r="D28" s="52">
        <v>8112</v>
      </c>
      <c r="E28" s="132">
        <v>8188</v>
      </c>
      <c r="F28" s="191">
        <v>748</v>
      </c>
      <c r="G28" s="84">
        <v>748.2</v>
      </c>
      <c r="H28" s="184">
        <v>759.3</v>
      </c>
      <c r="L28" s="15"/>
      <c r="M28" s="17"/>
      <c r="N28" s="17"/>
      <c r="O28" s="17"/>
      <c r="P28" s="17"/>
    </row>
    <row r="29" spans="1:16" ht="13.5" customHeight="1">
      <c r="A29" s="27" t="s">
        <v>44</v>
      </c>
      <c r="B29" s="130" t="s">
        <v>45</v>
      </c>
      <c r="C29" s="214">
        <v>8753</v>
      </c>
      <c r="D29" s="52">
        <v>9261</v>
      </c>
      <c r="E29" s="132">
        <v>7956</v>
      </c>
      <c r="F29" s="191">
        <v>809.6</v>
      </c>
      <c r="G29" s="84">
        <v>860.5</v>
      </c>
      <c r="H29" s="184">
        <v>745.3</v>
      </c>
      <c r="L29" s="15"/>
      <c r="M29" s="17"/>
      <c r="N29" s="17"/>
      <c r="O29" s="17"/>
      <c r="P29" s="17"/>
    </row>
    <row r="30" spans="1:16" ht="13.5" customHeight="1">
      <c r="A30" s="27" t="s">
        <v>46</v>
      </c>
      <c r="B30" s="130" t="s">
        <v>47</v>
      </c>
      <c r="C30" s="214">
        <v>5761</v>
      </c>
      <c r="D30" s="52">
        <v>6071</v>
      </c>
      <c r="E30" s="132">
        <v>5667</v>
      </c>
      <c r="F30" s="191">
        <v>812.3</v>
      </c>
      <c r="G30" s="84">
        <v>853.4</v>
      </c>
      <c r="H30" s="184">
        <v>791.8</v>
      </c>
      <c r="L30" s="15"/>
      <c r="M30" s="17"/>
      <c r="N30" s="17"/>
      <c r="O30" s="17"/>
      <c r="P30" s="17"/>
    </row>
    <row r="31" spans="1:16" ht="13.5" customHeight="1">
      <c r="A31" s="27" t="s">
        <v>48</v>
      </c>
      <c r="B31" s="130" t="s">
        <v>49</v>
      </c>
      <c r="C31" s="214">
        <v>4619</v>
      </c>
      <c r="D31" s="52">
        <v>4531</v>
      </c>
      <c r="E31" s="132">
        <v>5093</v>
      </c>
      <c r="F31" s="191">
        <v>489.9</v>
      </c>
      <c r="G31" s="84">
        <v>485.5</v>
      </c>
      <c r="H31" s="184">
        <v>555.2</v>
      </c>
      <c r="L31" s="15"/>
      <c r="M31" s="17"/>
      <c r="N31" s="17"/>
      <c r="O31" s="17"/>
      <c r="P31" s="19"/>
    </row>
    <row r="32" spans="1:16" ht="13.5" customHeight="1">
      <c r="A32" s="27" t="s">
        <v>50</v>
      </c>
      <c r="B32" s="130" t="s">
        <v>51</v>
      </c>
      <c r="C32" s="214">
        <v>6426</v>
      </c>
      <c r="D32" s="52">
        <v>6213</v>
      </c>
      <c r="E32" s="132">
        <v>7094</v>
      </c>
      <c r="F32" s="191">
        <v>283.3</v>
      </c>
      <c r="G32" s="84">
        <v>271.4</v>
      </c>
      <c r="H32" s="184">
        <v>307</v>
      </c>
      <c r="L32" s="15"/>
      <c r="M32" s="17"/>
      <c r="N32" s="17"/>
      <c r="O32" s="17"/>
      <c r="P32" s="17"/>
    </row>
    <row r="33" spans="1:16" ht="13.5" customHeight="1" thickBot="1">
      <c r="A33" s="28" t="s">
        <v>52</v>
      </c>
      <c r="B33" s="128" t="s">
        <v>54</v>
      </c>
      <c r="C33" s="215">
        <v>3063</v>
      </c>
      <c r="D33" s="219">
        <v>3249</v>
      </c>
      <c r="E33" s="218">
        <v>2998</v>
      </c>
      <c r="F33" s="194">
        <v>963.5</v>
      </c>
      <c r="G33" s="84">
        <v>1019.6</v>
      </c>
      <c r="H33" s="205">
        <v>940.6</v>
      </c>
      <c r="L33" s="15"/>
      <c r="M33" s="17"/>
      <c r="N33" s="17"/>
      <c r="O33" s="17"/>
      <c r="P33" s="17"/>
    </row>
    <row r="34" spans="1:16" s="31" customFormat="1" ht="13.5" customHeight="1" thickBot="1">
      <c r="A34" s="29"/>
      <c r="B34" s="129" t="s">
        <v>53</v>
      </c>
      <c r="C34" s="216">
        <v>221143</v>
      </c>
      <c r="D34" s="196">
        <v>222826</v>
      </c>
      <c r="E34" s="217">
        <v>220909</v>
      </c>
      <c r="F34" s="197">
        <v>584</v>
      </c>
      <c r="G34" s="198">
        <v>589.8</v>
      </c>
      <c r="H34" s="208">
        <v>587.6</v>
      </c>
      <c r="I34" s="31">
        <f>(587.6*100/589.8)-100</f>
        <v>-0.3730077992539833</v>
      </c>
      <c r="L34" s="32"/>
      <c r="M34" s="33"/>
      <c r="N34" s="33"/>
      <c r="O34" s="33"/>
      <c r="P34" s="33"/>
    </row>
    <row r="35" spans="5:23" ht="12.75" customHeight="1">
      <c r="E35" s="1"/>
      <c r="F35" s="1"/>
      <c r="G35" s="1"/>
      <c r="S35" s="15"/>
      <c r="T35" s="17"/>
      <c r="U35" s="17"/>
      <c r="V35" s="17"/>
      <c r="W35" s="17"/>
    </row>
    <row r="36" spans="19:23" ht="12.75" customHeight="1">
      <c r="S36" s="15"/>
      <c r="T36" s="17"/>
      <c r="U36" s="17"/>
      <c r="V36" s="17"/>
      <c r="W36" s="17"/>
    </row>
    <row r="37" spans="19:23" ht="12.75" customHeight="1">
      <c r="S37" s="15"/>
      <c r="T37" s="15"/>
      <c r="U37" s="15"/>
      <c r="V37" s="15"/>
      <c r="W37" s="15"/>
    </row>
    <row r="38" ht="12.75" customHeight="1"/>
    <row r="39" ht="12.75" customHeight="1"/>
    <row r="40" ht="12.75" customHeight="1"/>
    <row r="41" ht="12.75" customHeight="1">
      <c r="M41" s="8"/>
    </row>
    <row r="42" ht="12.75" customHeight="1"/>
    <row r="43" ht="1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6">
    <mergeCell ref="A3:H3"/>
    <mergeCell ref="F1:G1"/>
    <mergeCell ref="A5:A6"/>
    <mergeCell ref="B5:B6"/>
    <mergeCell ref="C5:E5"/>
    <mergeCell ref="F5:H5"/>
  </mergeCells>
  <printOptions horizontalCentered="1"/>
  <pageMargins left="0.5905511811023623" right="0.5905511811023623" top="0.9448818897637796" bottom="0.7874015748031497" header="0.5511811023622047" footer="0.5118110236220472"/>
  <pageSetup horizontalDpi="300" verticalDpi="300" orientation="landscape" paperSize="9" r:id="rId1"/>
  <headerFooter alignWithMargins="0">
    <oddFooter>&amp;R24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N29" sqref="N29"/>
    </sheetView>
  </sheetViews>
  <sheetFormatPr defaultColWidth="9.00390625" defaultRowHeight="12.75"/>
  <cols>
    <col min="1" max="1" width="4.75390625" style="0" customWidth="1"/>
    <col min="2" max="2" width="21.75390625" style="0" customWidth="1"/>
    <col min="3" max="7" width="8.25390625" style="0" customWidth="1"/>
    <col min="8" max="8" width="8.625" style="0" customWidth="1"/>
    <col min="9" max="9" width="8.375" style="0" customWidth="1"/>
  </cols>
  <sheetData>
    <row r="1" spans="1:9" ht="31.5" customHeight="1">
      <c r="A1" s="11"/>
      <c r="B1" s="11"/>
      <c r="C1" s="11"/>
      <c r="D1" s="11"/>
      <c r="E1" s="11"/>
      <c r="G1" s="241" t="s">
        <v>55</v>
      </c>
      <c r="H1" s="242"/>
      <c r="I1" s="242"/>
    </row>
    <row r="2" spans="1:16" ht="16.5" customHeight="1">
      <c r="A2" s="237" t="s">
        <v>85</v>
      </c>
      <c r="B2" s="238"/>
      <c r="C2" s="238"/>
      <c r="D2" s="238"/>
      <c r="E2" s="238"/>
      <c r="F2" s="238"/>
      <c r="G2" s="238"/>
      <c r="H2" s="238"/>
      <c r="I2" s="238"/>
      <c r="N2" s="15"/>
      <c r="O2" s="9"/>
      <c r="P2" s="16"/>
    </row>
    <row r="3" spans="1:16" ht="12.75" customHeight="1">
      <c r="A3" s="236" t="s">
        <v>86</v>
      </c>
      <c r="B3" s="236"/>
      <c r="C3" s="236"/>
      <c r="D3" s="236"/>
      <c r="E3" s="236"/>
      <c r="F3" s="236"/>
      <c r="G3" s="236"/>
      <c r="H3" s="236"/>
      <c r="I3" s="236"/>
      <c r="N3" s="15"/>
      <c r="O3" s="9"/>
      <c r="P3" s="16"/>
    </row>
    <row r="4" spans="1:16" ht="12.75" customHeight="1">
      <c r="A4" s="14"/>
      <c r="B4" s="14"/>
      <c r="C4" s="11"/>
      <c r="D4" s="11"/>
      <c r="E4" s="11"/>
      <c r="F4" s="11"/>
      <c r="G4" s="11"/>
      <c r="N4" s="15"/>
      <c r="O4" s="17"/>
      <c r="P4" s="17"/>
    </row>
    <row r="5" spans="1:16" ht="34.5" customHeight="1">
      <c r="A5" s="94" t="s">
        <v>84</v>
      </c>
      <c r="B5" s="94" t="s">
        <v>93</v>
      </c>
      <c r="C5" s="89">
        <v>2005</v>
      </c>
      <c r="D5" s="89">
        <v>2006</v>
      </c>
      <c r="E5" s="89">
        <v>2007</v>
      </c>
      <c r="F5" s="89">
        <v>2008</v>
      </c>
      <c r="G5" s="89">
        <v>2009</v>
      </c>
      <c r="H5" s="89">
        <v>2010</v>
      </c>
      <c r="I5" s="89">
        <v>2011</v>
      </c>
      <c r="N5" s="15"/>
      <c r="O5" s="17"/>
      <c r="P5" s="17"/>
    </row>
    <row r="6" spans="1:16" ht="19.5" customHeight="1">
      <c r="A6" s="61" t="s">
        <v>1</v>
      </c>
      <c r="B6" s="61" t="s">
        <v>92</v>
      </c>
      <c r="C6" s="54">
        <v>1.58</v>
      </c>
      <c r="D6" s="54">
        <v>1.59</v>
      </c>
      <c r="E6" s="55">
        <v>1.49</v>
      </c>
      <c r="F6" s="54">
        <v>1.46</v>
      </c>
      <c r="G6" s="85">
        <v>1.37</v>
      </c>
      <c r="H6" s="85">
        <v>1.4</v>
      </c>
      <c r="I6" s="133">
        <v>1.52</v>
      </c>
      <c r="N6" s="15"/>
      <c r="O6" s="17"/>
      <c r="P6" s="17"/>
    </row>
    <row r="7" spans="1:16" ht="19.5" customHeight="1">
      <c r="A7" s="90" t="s">
        <v>2</v>
      </c>
      <c r="B7" s="61" t="s">
        <v>3</v>
      </c>
      <c r="C7" s="54">
        <v>0.62</v>
      </c>
      <c r="D7" s="54">
        <v>0.63</v>
      </c>
      <c r="E7" s="55">
        <v>0.63</v>
      </c>
      <c r="F7" s="54">
        <v>0.64</v>
      </c>
      <c r="G7" s="85">
        <v>0.64</v>
      </c>
      <c r="H7" s="85">
        <v>0.64</v>
      </c>
      <c r="I7" s="133">
        <v>0.61</v>
      </c>
      <c r="N7" s="15"/>
      <c r="O7" s="17"/>
      <c r="P7" s="17"/>
    </row>
    <row r="8" spans="1:16" ht="19.5" customHeight="1">
      <c r="A8" s="90" t="s">
        <v>4</v>
      </c>
      <c r="B8" s="61" t="s">
        <v>5</v>
      </c>
      <c r="C8" s="54">
        <v>0.96</v>
      </c>
      <c r="D8" s="54">
        <v>1.06</v>
      </c>
      <c r="E8" s="55">
        <v>1.06</v>
      </c>
      <c r="F8" s="54">
        <v>1.06</v>
      </c>
      <c r="G8" s="85">
        <v>1.06</v>
      </c>
      <c r="H8" s="85">
        <v>1.06</v>
      </c>
      <c r="I8" s="133">
        <v>1.01</v>
      </c>
      <c r="N8" s="15"/>
      <c r="O8" s="17"/>
      <c r="P8" s="17"/>
    </row>
    <row r="9" spans="1:16" ht="19.5" customHeight="1">
      <c r="A9" s="90" t="s">
        <v>6</v>
      </c>
      <c r="B9" s="2" t="s">
        <v>7</v>
      </c>
      <c r="C9" s="54">
        <v>0.8</v>
      </c>
      <c r="D9" s="54">
        <v>0.8</v>
      </c>
      <c r="E9" s="55">
        <v>0.81</v>
      </c>
      <c r="F9" s="54">
        <v>0.82</v>
      </c>
      <c r="G9" s="85">
        <v>0.73</v>
      </c>
      <c r="H9" s="85">
        <v>0.8</v>
      </c>
      <c r="I9" s="133">
        <v>0.75</v>
      </c>
      <c r="N9" s="15"/>
      <c r="O9" s="17"/>
      <c r="P9" s="17"/>
    </row>
    <row r="10" spans="1:16" ht="19.5" customHeight="1">
      <c r="A10" s="90" t="s">
        <v>8</v>
      </c>
      <c r="B10" s="61" t="s">
        <v>9</v>
      </c>
      <c r="C10" s="54">
        <v>1.19</v>
      </c>
      <c r="D10" s="54">
        <v>1.2</v>
      </c>
      <c r="E10" s="55">
        <v>1.2</v>
      </c>
      <c r="F10" s="54">
        <v>1.16</v>
      </c>
      <c r="G10" s="85">
        <v>1.17</v>
      </c>
      <c r="H10" s="85">
        <v>1.18</v>
      </c>
      <c r="I10" s="133">
        <v>1.13</v>
      </c>
      <c r="N10" s="15"/>
      <c r="O10" s="17"/>
      <c r="P10" s="17"/>
    </row>
    <row r="11" spans="1:16" ht="19.5" customHeight="1">
      <c r="A11" s="90" t="s">
        <v>10</v>
      </c>
      <c r="B11" s="61" t="s">
        <v>11</v>
      </c>
      <c r="C11" s="54">
        <v>0.38</v>
      </c>
      <c r="D11" s="54">
        <v>0.38</v>
      </c>
      <c r="E11" s="55">
        <v>0.38</v>
      </c>
      <c r="F11" s="54">
        <v>0.39</v>
      </c>
      <c r="G11" s="85">
        <v>0.39</v>
      </c>
      <c r="H11" s="85">
        <v>0.39</v>
      </c>
      <c r="I11" s="133">
        <v>0.39</v>
      </c>
      <c r="N11" s="15"/>
      <c r="O11" s="17"/>
      <c r="P11" s="17"/>
    </row>
    <row r="12" spans="1:16" ht="19.5" customHeight="1">
      <c r="A12" s="90" t="s">
        <v>12</v>
      </c>
      <c r="B12" s="61" t="s">
        <v>13</v>
      </c>
      <c r="C12" s="54">
        <v>3.63</v>
      </c>
      <c r="D12" s="54">
        <v>3.52</v>
      </c>
      <c r="E12" s="55">
        <v>3.47</v>
      </c>
      <c r="F12" s="54">
        <v>3.26</v>
      </c>
      <c r="G12" s="85">
        <v>3.1</v>
      </c>
      <c r="H12" s="85">
        <v>3.25</v>
      </c>
      <c r="I12" s="133">
        <v>2.88</v>
      </c>
      <c r="N12" s="15"/>
      <c r="O12" s="18"/>
      <c r="P12" s="17"/>
    </row>
    <row r="13" spans="1:16" ht="19.5" customHeight="1">
      <c r="A13" s="90" t="s">
        <v>14</v>
      </c>
      <c r="B13" s="61" t="s">
        <v>15</v>
      </c>
      <c r="C13" s="54">
        <v>1.48</v>
      </c>
      <c r="D13" s="54">
        <v>1.71</v>
      </c>
      <c r="E13" s="55">
        <v>1.72</v>
      </c>
      <c r="F13" s="54">
        <v>1.73</v>
      </c>
      <c r="G13" s="85">
        <v>1.74</v>
      </c>
      <c r="H13" s="85">
        <v>1.75</v>
      </c>
      <c r="I13" s="133">
        <v>1.76</v>
      </c>
      <c r="N13" s="15"/>
      <c r="O13" s="17"/>
      <c r="P13" s="17"/>
    </row>
    <row r="14" spans="1:16" ht="19.5" customHeight="1">
      <c r="A14" s="2" t="s">
        <v>16</v>
      </c>
      <c r="B14" s="2" t="s">
        <v>17</v>
      </c>
      <c r="C14" s="54">
        <v>1.44</v>
      </c>
      <c r="D14" s="54">
        <v>0.94</v>
      </c>
      <c r="E14" s="55">
        <v>0.87</v>
      </c>
      <c r="F14" s="54">
        <v>0.87</v>
      </c>
      <c r="G14" s="85">
        <v>0.87</v>
      </c>
      <c r="H14" s="85">
        <v>0.87</v>
      </c>
      <c r="I14" s="133">
        <v>0.87</v>
      </c>
      <c r="N14" s="15"/>
      <c r="O14" s="17"/>
      <c r="P14" s="17"/>
    </row>
    <row r="15" spans="1:16" ht="19.5" customHeight="1">
      <c r="A15" s="90" t="s">
        <v>18</v>
      </c>
      <c r="B15" s="61" t="s">
        <v>19</v>
      </c>
      <c r="C15" s="54">
        <v>1.14</v>
      </c>
      <c r="D15" s="54">
        <v>1.15</v>
      </c>
      <c r="E15" s="55">
        <v>1.16</v>
      </c>
      <c r="F15" s="54">
        <v>1.31</v>
      </c>
      <c r="G15" s="85">
        <v>1.31</v>
      </c>
      <c r="H15" s="85">
        <v>1.31</v>
      </c>
      <c r="I15" s="133">
        <v>1.31</v>
      </c>
      <c r="N15" s="15"/>
      <c r="O15" s="17"/>
      <c r="P15" s="17"/>
    </row>
    <row r="16" spans="1:16" ht="19.5" customHeight="1">
      <c r="A16" s="90" t="s">
        <v>20</v>
      </c>
      <c r="B16" s="61" t="s">
        <v>21</v>
      </c>
      <c r="C16" s="54">
        <v>0.9</v>
      </c>
      <c r="D16" s="54">
        <v>0.91</v>
      </c>
      <c r="E16" s="55">
        <v>0.92</v>
      </c>
      <c r="F16" s="54">
        <v>0.93</v>
      </c>
      <c r="G16" s="85">
        <v>0.64</v>
      </c>
      <c r="H16" s="85">
        <v>0.65</v>
      </c>
      <c r="I16" s="133">
        <v>0.65</v>
      </c>
      <c r="N16" s="15"/>
      <c r="O16" s="17"/>
      <c r="P16" s="17"/>
    </row>
    <row r="17" spans="1:16" ht="19.5" customHeight="1">
      <c r="A17" s="90" t="s">
        <v>22</v>
      </c>
      <c r="B17" s="61" t="s">
        <v>23</v>
      </c>
      <c r="C17" s="54">
        <v>0.77</v>
      </c>
      <c r="D17" s="54">
        <v>0.78</v>
      </c>
      <c r="E17" s="55">
        <v>0.79</v>
      </c>
      <c r="F17" s="54">
        <v>0.79</v>
      </c>
      <c r="G17" s="85">
        <v>0.81</v>
      </c>
      <c r="H17" s="85">
        <v>0.6</v>
      </c>
      <c r="I17" s="133">
        <v>0.52</v>
      </c>
      <c r="N17" s="15"/>
      <c r="O17" s="18"/>
      <c r="P17" s="19"/>
    </row>
    <row r="18" spans="1:16" ht="19.5" customHeight="1">
      <c r="A18" s="90" t="s">
        <v>24</v>
      </c>
      <c r="B18" s="61" t="s">
        <v>25</v>
      </c>
      <c r="C18" s="54">
        <v>1.11</v>
      </c>
      <c r="D18" s="54">
        <v>1.12</v>
      </c>
      <c r="E18" s="55">
        <v>1.06</v>
      </c>
      <c r="F18" s="54">
        <v>1.06</v>
      </c>
      <c r="G18" s="85">
        <v>1.06</v>
      </c>
      <c r="H18" s="85">
        <v>1.06</v>
      </c>
      <c r="I18" s="133">
        <v>1.06</v>
      </c>
      <c r="N18" s="15"/>
      <c r="O18" s="17"/>
      <c r="P18" s="17"/>
    </row>
    <row r="19" spans="1:16" ht="19.5" customHeight="1">
      <c r="A19" s="90" t="s">
        <v>26</v>
      </c>
      <c r="B19" s="61" t="s">
        <v>27</v>
      </c>
      <c r="C19" s="54">
        <v>0.62</v>
      </c>
      <c r="D19" s="54">
        <v>0.62</v>
      </c>
      <c r="E19" s="55">
        <v>0.62</v>
      </c>
      <c r="F19" s="54">
        <v>0.63</v>
      </c>
      <c r="G19" s="85">
        <v>0.63</v>
      </c>
      <c r="H19" s="85">
        <v>0.63</v>
      </c>
      <c r="I19" s="133">
        <v>0.64</v>
      </c>
      <c r="N19" s="15"/>
      <c r="O19" s="17"/>
      <c r="P19" s="17"/>
    </row>
    <row r="20" spans="1:16" ht="19.5" customHeight="1">
      <c r="A20" s="90" t="s">
        <v>28</v>
      </c>
      <c r="B20" s="61" t="s">
        <v>29</v>
      </c>
      <c r="C20" s="54">
        <v>0.77</v>
      </c>
      <c r="D20" s="54">
        <v>0.78</v>
      </c>
      <c r="E20" s="55">
        <v>0.78</v>
      </c>
      <c r="F20" s="54">
        <v>0.78</v>
      </c>
      <c r="G20" s="85">
        <v>0.78</v>
      </c>
      <c r="H20" s="85">
        <v>0.78</v>
      </c>
      <c r="I20" s="133">
        <v>0.78</v>
      </c>
      <c r="N20" s="15"/>
      <c r="O20" s="17"/>
      <c r="P20" s="17"/>
    </row>
    <row r="21" spans="1:16" ht="19.5" customHeight="1">
      <c r="A21" s="90" t="s">
        <v>30</v>
      </c>
      <c r="B21" s="61" t="s">
        <v>31</v>
      </c>
      <c r="C21" s="54">
        <v>0.97</v>
      </c>
      <c r="D21" s="54">
        <v>0.98</v>
      </c>
      <c r="E21" s="55">
        <v>0.99</v>
      </c>
      <c r="F21" s="54">
        <v>1</v>
      </c>
      <c r="G21" s="85">
        <v>1.01</v>
      </c>
      <c r="H21" s="85">
        <v>1.01</v>
      </c>
      <c r="I21" s="133">
        <v>1.02</v>
      </c>
      <c r="N21" s="15"/>
      <c r="O21" s="17"/>
      <c r="P21" s="17"/>
    </row>
    <row r="22" spans="1:16" ht="19.5" customHeight="1">
      <c r="A22" s="90" t="s">
        <v>32</v>
      </c>
      <c r="B22" s="61" t="s">
        <v>33</v>
      </c>
      <c r="C22" s="54">
        <v>0.94</v>
      </c>
      <c r="D22" s="54">
        <v>0.74</v>
      </c>
      <c r="E22" s="55">
        <v>0.74</v>
      </c>
      <c r="F22" s="54">
        <v>0.74</v>
      </c>
      <c r="G22" s="85">
        <v>0.74</v>
      </c>
      <c r="H22" s="85">
        <v>0.83</v>
      </c>
      <c r="I22" s="133">
        <v>0.82</v>
      </c>
      <c r="N22" s="15"/>
      <c r="O22" s="17"/>
      <c r="P22" s="19"/>
    </row>
    <row r="23" spans="1:16" ht="19.5" customHeight="1">
      <c r="A23" s="90" t="s">
        <v>34</v>
      </c>
      <c r="B23" s="61" t="s">
        <v>35</v>
      </c>
      <c r="C23" s="54">
        <v>0.9</v>
      </c>
      <c r="D23" s="54">
        <v>0.91</v>
      </c>
      <c r="E23" s="55">
        <v>0.92</v>
      </c>
      <c r="F23" s="54">
        <v>0.93</v>
      </c>
      <c r="G23" s="85">
        <v>0.94</v>
      </c>
      <c r="H23" s="85">
        <v>0.95</v>
      </c>
      <c r="I23" s="133">
        <v>0.96</v>
      </c>
      <c r="N23" s="15"/>
      <c r="O23" s="17"/>
      <c r="P23" s="17"/>
    </row>
    <row r="24" spans="1:16" ht="19.5" customHeight="1">
      <c r="A24" s="90" t="s">
        <v>36</v>
      </c>
      <c r="B24" s="61" t="s">
        <v>37</v>
      </c>
      <c r="C24" s="54">
        <v>0.59</v>
      </c>
      <c r="D24" s="54">
        <v>0.77</v>
      </c>
      <c r="E24" s="55">
        <v>0.81</v>
      </c>
      <c r="F24" s="54">
        <v>0.82</v>
      </c>
      <c r="G24" s="85">
        <v>0.86</v>
      </c>
      <c r="H24" s="85">
        <v>0.86</v>
      </c>
      <c r="I24" s="133">
        <v>0.86</v>
      </c>
      <c r="N24" s="15"/>
      <c r="O24" s="17"/>
      <c r="P24" s="17"/>
    </row>
    <row r="25" spans="1:16" ht="19.5" customHeight="1">
      <c r="A25" s="90" t="s">
        <v>38</v>
      </c>
      <c r="B25" s="61" t="s">
        <v>39</v>
      </c>
      <c r="C25" s="54">
        <v>1.01</v>
      </c>
      <c r="D25" s="54">
        <v>0.95</v>
      </c>
      <c r="E25" s="55">
        <v>0.95</v>
      </c>
      <c r="F25" s="54">
        <v>0.96</v>
      </c>
      <c r="G25" s="85">
        <v>0.89</v>
      </c>
      <c r="H25" s="85">
        <v>0.89</v>
      </c>
      <c r="I25" s="133">
        <v>0.9</v>
      </c>
      <c r="N25" s="15"/>
      <c r="O25" s="17"/>
      <c r="P25" s="17"/>
    </row>
    <row r="26" spans="1:16" ht="19.5" customHeight="1">
      <c r="A26" s="2" t="s">
        <v>40</v>
      </c>
      <c r="B26" s="61" t="s">
        <v>41</v>
      </c>
      <c r="C26" s="54">
        <v>1.16</v>
      </c>
      <c r="D26" s="54">
        <v>1.08</v>
      </c>
      <c r="E26" s="55">
        <v>1.08</v>
      </c>
      <c r="F26" s="54">
        <v>1.09</v>
      </c>
      <c r="G26" s="85">
        <v>0.92</v>
      </c>
      <c r="H26" s="85">
        <v>0.92</v>
      </c>
      <c r="I26" s="133">
        <v>0.88</v>
      </c>
      <c r="N26" s="15"/>
      <c r="O26" s="17"/>
      <c r="P26" s="17"/>
    </row>
    <row r="27" spans="1:16" ht="19.5" customHeight="1">
      <c r="A27" s="90" t="s">
        <v>42</v>
      </c>
      <c r="B27" s="61" t="s">
        <v>43</v>
      </c>
      <c r="C27" s="54">
        <v>0.95</v>
      </c>
      <c r="D27" s="54">
        <v>0.96</v>
      </c>
      <c r="E27" s="55">
        <v>0.97</v>
      </c>
      <c r="F27" s="54">
        <v>0.97</v>
      </c>
      <c r="G27" s="85">
        <v>0.98</v>
      </c>
      <c r="H27" s="85">
        <v>0.98</v>
      </c>
      <c r="I27" s="133">
        <v>0.95</v>
      </c>
      <c r="N27" s="15"/>
      <c r="O27" s="17"/>
      <c r="P27" s="19"/>
    </row>
    <row r="28" spans="1:16" ht="19.5" customHeight="1">
      <c r="A28" s="90" t="s">
        <v>44</v>
      </c>
      <c r="B28" s="61" t="s">
        <v>45</v>
      </c>
      <c r="C28" s="54">
        <v>1.01</v>
      </c>
      <c r="D28" s="54">
        <v>1.09</v>
      </c>
      <c r="E28" s="55">
        <v>0.91</v>
      </c>
      <c r="F28" s="54">
        <v>0.92</v>
      </c>
      <c r="G28" s="85">
        <v>0.93</v>
      </c>
      <c r="H28" s="85">
        <v>0.69</v>
      </c>
      <c r="I28" s="133">
        <v>0.63</v>
      </c>
      <c r="N28" s="15"/>
      <c r="O28" s="17"/>
      <c r="P28" s="17"/>
    </row>
    <row r="29" spans="1:16" ht="19.5" customHeight="1">
      <c r="A29" s="90" t="s">
        <v>46</v>
      </c>
      <c r="B29" s="61" t="s">
        <v>47</v>
      </c>
      <c r="C29" s="54">
        <v>1.6</v>
      </c>
      <c r="D29" s="54">
        <v>1.61</v>
      </c>
      <c r="E29" s="55">
        <v>1.61</v>
      </c>
      <c r="F29" s="54">
        <v>1.61</v>
      </c>
      <c r="G29" s="85">
        <v>1.61</v>
      </c>
      <c r="H29" s="85">
        <v>1.17</v>
      </c>
      <c r="I29" s="133">
        <v>1.05</v>
      </c>
      <c r="N29" s="15"/>
      <c r="O29" s="17"/>
      <c r="P29" s="17"/>
    </row>
    <row r="30" spans="1:16" ht="19.5" customHeight="1">
      <c r="A30" s="90" t="s">
        <v>48</v>
      </c>
      <c r="B30" s="61" t="s">
        <v>49</v>
      </c>
      <c r="C30" s="54">
        <v>1.72</v>
      </c>
      <c r="D30" s="54">
        <v>1.75</v>
      </c>
      <c r="E30" s="55">
        <v>1.77</v>
      </c>
      <c r="F30" s="54">
        <v>1.26</v>
      </c>
      <c r="G30" s="85">
        <v>1.27</v>
      </c>
      <c r="H30" s="85">
        <v>1.28</v>
      </c>
      <c r="I30" s="133">
        <v>1.3</v>
      </c>
      <c r="N30" s="15"/>
      <c r="O30" s="17"/>
      <c r="P30" s="17"/>
    </row>
    <row r="31" spans="1:16" ht="19.5" customHeight="1">
      <c r="A31" s="90" t="s">
        <v>50</v>
      </c>
      <c r="B31" s="61" t="s">
        <v>51</v>
      </c>
      <c r="C31" s="54">
        <v>0.91</v>
      </c>
      <c r="D31" s="54">
        <v>0.9</v>
      </c>
      <c r="E31" s="55">
        <v>0.89</v>
      </c>
      <c r="F31" s="54">
        <v>0.88</v>
      </c>
      <c r="G31" s="85">
        <v>0.87</v>
      </c>
      <c r="H31" s="85">
        <v>0.87</v>
      </c>
      <c r="I31" s="133">
        <v>0.87</v>
      </c>
      <c r="N31" s="15"/>
      <c r="O31" s="17"/>
      <c r="P31" s="17"/>
    </row>
    <row r="32" spans="1:16" ht="19.5" customHeight="1">
      <c r="A32" s="90" t="s">
        <v>52</v>
      </c>
      <c r="B32" s="61" t="s">
        <v>54</v>
      </c>
      <c r="C32" s="54">
        <v>0.32</v>
      </c>
      <c r="D32" s="54">
        <v>0.32</v>
      </c>
      <c r="E32" s="55">
        <v>0.32</v>
      </c>
      <c r="F32" s="54">
        <v>0.32</v>
      </c>
      <c r="G32" s="85">
        <v>0.32</v>
      </c>
      <c r="H32" s="85">
        <v>0.32</v>
      </c>
      <c r="I32" s="133">
        <v>0.32</v>
      </c>
      <c r="N32" s="15"/>
      <c r="O32" s="15"/>
      <c r="P32" s="15"/>
    </row>
    <row r="33" spans="1:9" ht="19.5" customHeight="1">
      <c r="A33" s="91"/>
      <c r="B33" s="92" t="s">
        <v>53</v>
      </c>
      <c r="C33" s="95">
        <v>1.08</v>
      </c>
      <c r="D33" s="95">
        <v>1.08</v>
      </c>
      <c r="E33" s="96">
        <v>1.06</v>
      </c>
      <c r="F33" s="95">
        <v>1.05</v>
      </c>
      <c r="G33" s="95">
        <v>1.03</v>
      </c>
      <c r="H33" s="95">
        <v>1.01</v>
      </c>
      <c r="I33" s="134">
        <v>0.99</v>
      </c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sheetProtection/>
  <mergeCells count="3">
    <mergeCell ref="A2:I2"/>
    <mergeCell ref="A3:I3"/>
    <mergeCell ref="G1:I1"/>
  </mergeCells>
  <printOptions horizontalCentered="1"/>
  <pageMargins left="0.984251968503937" right="0.5905511811023623" top="0.9055118110236221" bottom="0.7874015748031497" header="0.7086614173228347" footer="0.5118110236220472"/>
  <pageSetup horizontalDpi="300" verticalDpi="300" orientation="portrait" paperSize="9" r:id="rId1"/>
  <headerFooter alignWithMargins="0">
    <oddHeader>&amp;R7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6"/>
  <sheetViews>
    <sheetView zoomScale="75" zoomScaleNormal="75" zoomScalePageLayoutView="0" workbookViewId="0" topLeftCell="A1">
      <selection activeCell="H9" sqref="H9"/>
    </sheetView>
  </sheetViews>
  <sheetFormatPr defaultColWidth="9.00390625" defaultRowHeight="12.75"/>
  <cols>
    <col min="1" max="1" width="4.125" style="0" customWidth="1"/>
    <col min="2" max="2" width="21.875" style="0" customWidth="1"/>
    <col min="3" max="8" width="17.625" style="0" customWidth="1"/>
    <col min="9" max="15" width="9.25390625" style="0" customWidth="1"/>
    <col min="16" max="16" width="9.875" style="0" bestFit="1" customWidth="1"/>
  </cols>
  <sheetData>
    <row r="1" spans="6:10" ht="19.5" customHeight="1">
      <c r="F1" s="267"/>
      <c r="G1" s="268"/>
      <c r="H1" s="5" t="s">
        <v>80</v>
      </c>
      <c r="I1" s="267"/>
      <c r="J1" s="268"/>
    </row>
    <row r="2" spans="1:17" ht="17.25" customHeight="1">
      <c r="A2" s="272" t="s">
        <v>110</v>
      </c>
      <c r="B2" s="272"/>
      <c r="C2" s="272"/>
      <c r="D2" s="272"/>
      <c r="E2" s="272"/>
      <c r="F2" s="272"/>
      <c r="G2" s="272"/>
      <c r="H2" s="272"/>
      <c r="I2" s="10"/>
      <c r="J2" s="10"/>
      <c r="K2" s="10"/>
      <c r="L2" s="10"/>
      <c r="M2" s="10"/>
      <c r="N2" s="10"/>
      <c r="O2" s="10"/>
      <c r="Q2" s="8"/>
    </row>
    <row r="3" spans="1:10" ht="7.5" customHeight="1">
      <c r="A3" s="9"/>
      <c r="B3" s="9"/>
      <c r="C3" s="9"/>
      <c r="D3" s="9"/>
      <c r="E3" s="9"/>
      <c r="F3" s="9"/>
      <c r="G3" s="9"/>
      <c r="I3" s="9"/>
      <c r="J3" s="9"/>
    </row>
    <row r="4" spans="1:8" ht="21" customHeight="1">
      <c r="A4" s="273" t="s">
        <v>84</v>
      </c>
      <c r="B4" s="273" t="s">
        <v>93</v>
      </c>
      <c r="C4" s="273" t="s">
        <v>89</v>
      </c>
      <c r="D4" s="273"/>
      <c r="E4" s="273"/>
      <c r="F4" s="273" t="s">
        <v>106</v>
      </c>
      <c r="G4" s="273"/>
      <c r="H4" s="273"/>
    </row>
    <row r="5" spans="1:8" ht="15.75" customHeight="1">
      <c r="A5" s="273"/>
      <c r="B5" s="273"/>
      <c r="C5" s="87">
        <v>2009</v>
      </c>
      <c r="D5" s="87">
        <v>2010</v>
      </c>
      <c r="E5" s="87">
        <v>2011</v>
      </c>
      <c r="F5" s="87">
        <v>2009</v>
      </c>
      <c r="G5" s="87">
        <v>2010</v>
      </c>
      <c r="H5" s="87">
        <v>2011</v>
      </c>
    </row>
    <row r="6" spans="1:8" ht="14.25" customHeight="1">
      <c r="A6" s="61" t="s">
        <v>1</v>
      </c>
      <c r="B6" s="61" t="s">
        <v>92</v>
      </c>
      <c r="C6" s="52">
        <v>235594</v>
      </c>
      <c r="D6" s="52">
        <v>232304</v>
      </c>
      <c r="E6" s="132">
        <v>227429</v>
      </c>
      <c r="F6" s="84">
        <v>14536.4</v>
      </c>
      <c r="G6" s="38">
        <v>14333.2</v>
      </c>
      <c r="H6" s="184">
        <v>14051.4</v>
      </c>
    </row>
    <row r="7" spans="1:8" ht="14.25" customHeight="1">
      <c r="A7" s="90" t="s">
        <v>2</v>
      </c>
      <c r="B7" s="61" t="s">
        <v>3</v>
      </c>
      <c r="C7" s="52">
        <v>447352</v>
      </c>
      <c r="D7" s="52">
        <v>442002</v>
      </c>
      <c r="E7" s="132">
        <v>409978</v>
      </c>
      <c r="F7" s="84">
        <v>33355</v>
      </c>
      <c r="G7" s="38">
        <v>33055.1</v>
      </c>
      <c r="H7" s="184">
        <v>30761.4</v>
      </c>
    </row>
    <row r="8" spans="1:20" ht="14.25" customHeight="1">
      <c r="A8" s="90" t="s">
        <v>4</v>
      </c>
      <c r="B8" s="61" t="s">
        <v>5</v>
      </c>
      <c r="C8" s="52">
        <v>217698</v>
      </c>
      <c r="D8" s="52">
        <v>202331</v>
      </c>
      <c r="E8" s="132">
        <v>196306</v>
      </c>
      <c r="F8" s="84">
        <v>27285.6</v>
      </c>
      <c r="G8" s="38">
        <v>25326.9</v>
      </c>
      <c r="H8" s="184">
        <v>24527.6</v>
      </c>
      <c r="P8" s="15"/>
      <c r="Q8" s="17"/>
      <c r="R8" s="17"/>
      <c r="S8" s="17"/>
      <c r="T8" s="17"/>
    </row>
    <row r="9" spans="1:20" ht="14.25" customHeight="1">
      <c r="A9" s="90" t="s">
        <v>6</v>
      </c>
      <c r="B9" s="2" t="s">
        <v>7</v>
      </c>
      <c r="C9" s="52">
        <v>884455</v>
      </c>
      <c r="D9" s="52">
        <v>871527</v>
      </c>
      <c r="E9" s="132">
        <v>868686</v>
      </c>
      <c r="F9" s="84">
        <v>31553.2</v>
      </c>
      <c r="G9" s="38">
        <v>31225.8</v>
      </c>
      <c r="H9" s="184">
        <v>31283.3</v>
      </c>
      <c r="P9" s="15"/>
      <c r="Q9" s="17"/>
      <c r="R9" s="17"/>
      <c r="S9" s="17"/>
      <c r="T9" s="17"/>
    </row>
    <row r="10" spans="1:20" ht="14.25" customHeight="1">
      <c r="A10" s="90" t="s">
        <v>8</v>
      </c>
      <c r="B10" s="61" t="s">
        <v>9</v>
      </c>
      <c r="C10" s="52">
        <v>716952</v>
      </c>
      <c r="D10" s="52">
        <v>773726</v>
      </c>
      <c r="E10" s="132">
        <v>758397</v>
      </c>
      <c r="F10" s="84">
        <v>18857.7</v>
      </c>
      <c r="G10" s="38">
        <v>20465</v>
      </c>
      <c r="H10" s="184">
        <v>20197.4</v>
      </c>
      <c r="P10" s="15"/>
      <c r="Q10" s="17"/>
      <c r="R10" s="17"/>
      <c r="S10" s="17"/>
      <c r="T10" s="17"/>
    </row>
    <row r="11" spans="1:20" ht="14.25" customHeight="1">
      <c r="A11" s="90" t="s">
        <v>10</v>
      </c>
      <c r="B11" s="61" t="s">
        <v>11</v>
      </c>
      <c r="C11" s="52">
        <v>192127</v>
      </c>
      <c r="D11" s="52">
        <v>178185</v>
      </c>
      <c r="E11" s="132">
        <v>168625</v>
      </c>
      <c r="F11" s="84">
        <v>18505.3</v>
      </c>
      <c r="G11" s="38">
        <v>17229.3</v>
      </c>
      <c r="H11" s="184">
        <v>16352.1</v>
      </c>
      <c r="P11" s="15"/>
      <c r="Q11" s="17"/>
      <c r="R11" s="17"/>
      <c r="S11" s="19"/>
      <c r="T11" s="19"/>
    </row>
    <row r="12" spans="1:20" ht="14.25" customHeight="1">
      <c r="A12" s="90" t="s">
        <v>12</v>
      </c>
      <c r="B12" s="61" t="s">
        <v>13</v>
      </c>
      <c r="C12" s="52">
        <v>232690</v>
      </c>
      <c r="D12" s="52">
        <v>214046</v>
      </c>
      <c r="E12" s="132">
        <v>216610</v>
      </c>
      <c r="F12" s="84">
        <v>24448.4</v>
      </c>
      <c r="G12" s="38">
        <v>22400.5</v>
      </c>
      <c r="H12" s="184">
        <v>22568.7</v>
      </c>
      <c r="P12" s="15"/>
      <c r="Q12" s="17"/>
      <c r="R12" s="17"/>
      <c r="S12" s="17"/>
      <c r="T12" s="17"/>
    </row>
    <row r="13" spans="1:20" ht="14.25" customHeight="1">
      <c r="A13" s="90" t="s">
        <v>14</v>
      </c>
      <c r="B13" s="61" t="s">
        <v>15</v>
      </c>
      <c r="C13" s="52">
        <v>273679</v>
      </c>
      <c r="D13" s="52">
        <v>264919</v>
      </c>
      <c r="E13" s="132">
        <v>261223</v>
      </c>
      <c r="F13" s="84">
        <v>17993.3</v>
      </c>
      <c r="G13" s="38">
        <v>17466.3</v>
      </c>
      <c r="H13" s="184">
        <v>17299.6</v>
      </c>
      <c r="P13" s="15"/>
      <c r="Q13" s="17"/>
      <c r="R13" s="17"/>
      <c r="S13" s="17"/>
      <c r="T13" s="17"/>
    </row>
    <row r="14" spans="1:20" ht="14.25" customHeight="1">
      <c r="A14" s="90" t="s">
        <v>16</v>
      </c>
      <c r="B14" s="97" t="s">
        <v>17</v>
      </c>
      <c r="C14" s="52">
        <v>344184</v>
      </c>
      <c r="D14" s="52">
        <v>313762</v>
      </c>
      <c r="E14" s="132">
        <v>314519</v>
      </c>
      <c r="F14" s="84">
        <v>31736</v>
      </c>
      <c r="G14" s="38">
        <v>28832.4</v>
      </c>
      <c r="H14" s="184">
        <v>28819.5</v>
      </c>
      <c r="P14" s="15"/>
      <c r="Q14" s="17"/>
      <c r="R14" s="17"/>
      <c r="S14" s="17"/>
      <c r="T14" s="17"/>
    </row>
    <row r="15" spans="1:20" ht="14.25" customHeight="1">
      <c r="A15" s="90" t="s">
        <v>18</v>
      </c>
      <c r="B15" s="61" t="s">
        <v>19</v>
      </c>
      <c r="C15" s="52">
        <v>389929</v>
      </c>
      <c r="D15" s="52">
        <v>393866</v>
      </c>
      <c r="E15" s="132">
        <v>372667</v>
      </c>
      <c r="F15" s="84">
        <v>27571.6</v>
      </c>
      <c r="G15" s="38">
        <v>27921.6</v>
      </c>
      <c r="H15" s="184">
        <v>26469.6</v>
      </c>
      <c r="P15" s="15"/>
      <c r="Q15" s="17"/>
      <c r="R15" s="17"/>
      <c r="S15" s="17"/>
      <c r="T15" s="17"/>
    </row>
    <row r="16" spans="1:20" ht="14.25" customHeight="1">
      <c r="A16" s="90" t="s">
        <v>20</v>
      </c>
      <c r="B16" s="61" t="s">
        <v>21</v>
      </c>
      <c r="C16" s="52">
        <v>159691</v>
      </c>
      <c r="D16" s="52">
        <v>164369</v>
      </c>
      <c r="E16" s="132">
        <v>158605</v>
      </c>
      <c r="F16" s="84">
        <v>19078.3</v>
      </c>
      <c r="G16" s="38">
        <v>19750.8</v>
      </c>
      <c r="H16" s="184">
        <v>19162.9</v>
      </c>
      <c r="P16" s="15"/>
      <c r="Q16" s="17"/>
      <c r="R16" s="17"/>
      <c r="S16" s="17"/>
      <c r="T16" s="17"/>
    </row>
    <row r="17" spans="1:20" ht="14.25" customHeight="1">
      <c r="A17" s="90" t="s">
        <v>22</v>
      </c>
      <c r="B17" s="61" t="s">
        <v>23</v>
      </c>
      <c r="C17" s="52">
        <v>331974</v>
      </c>
      <c r="D17" s="52">
        <v>329040</v>
      </c>
      <c r="E17" s="132">
        <v>346769</v>
      </c>
      <c r="F17" s="84">
        <v>16812.8</v>
      </c>
      <c r="G17" s="38">
        <v>16767.8</v>
      </c>
      <c r="H17" s="184">
        <v>17800.2</v>
      </c>
      <c r="P17" s="15"/>
      <c r="Q17" s="17"/>
      <c r="R17" s="17"/>
      <c r="S17" s="17"/>
      <c r="T17" s="17"/>
    </row>
    <row r="18" spans="1:20" ht="14.25" customHeight="1">
      <c r="A18" s="90" t="s">
        <v>24</v>
      </c>
      <c r="B18" s="61" t="s">
        <v>25</v>
      </c>
      <c r="C18" s="52">
        <v>738925</v>
      </c>
      <c r="D18" s="52">
        <v>686496</v>
      </c>
      <c r="E18" s="132">
        <v>672980</v>
      </c>
      <c r="F18" s="84">
        <v>36396.5</v>
      </c>
      <c r="G18" s="38">
        <v>33752.6</v>
      </c>
      <c r="H18" s="184">
        <v>33048.7</v>
      </c>
      <c r="P18" s="15"/>
      <c r="Q18" s="17"/>
      <c r="R18" s="17"/>
      <c r="S18" s="17"/>
      <c r="T18" s="17"/>
    </row>
    <row r="19" spans="1:20" ht="14.25" customHeight="1">
      <c r="A19" s="90" t="s">
        <v>26</v>
      </c>
      <c r="B19" s="61" t="s">
        <v>27</v>
      </c>
      <c r="C19" s="52">
        <v>188083</v>
      </c>
      <c r="D19" s="52">
        <v>177252</v>
      </c>
      <c r="E19" s="132">
        <v>184892</v>
      </c>
      <c r="F19" s="84">
        <v>19222.3</v>
      </c>
      <c r="G19" s="38">
        <v>18165.2</v>
      </c>
      <c r="H19" s="184">
        <v>19015.6</v>
      </c>
      <c r="P19" s="15"/>
      <c r="Q19" s="17"/>
      <c r="R19" s="17"/>
      <c r="S19" s="17"/>
      <c r="T19" s="17"/>
    </row>
    <row r="20" spans="1:20" ht="14.25" customHeight="1">
      <c r="A20" s="90" t="s">
        <v>28</v>
      </c>
      <c r="B20" s="61" t="s">
        <v>29</v>
      </c>
      <c r="C20" s="52">
        <v>474941</v>
      </c>
      <c r="D20" s="52">
        <v>463736</v>
      </c>
      <c r="E20" s="132">
        <v>468624</v>
      </c>
      <c r="F20" s="84">
        <v>24439.6</v>
      </c>
      <c r="G20" s="38">
        <v>23847.9</v>
      </c>
      <c r="H20" s="184">
        <v>24123.8</v>
      </c>
      <c r="P20" s="15"/>
      <c r="Q20" s="17"/>
      <c r="R20" s="17"/>
      <c r="S20" s="17"/>
      <c r="T20" s="17"/>
    </row>
    <row r="21" spans="1:20" ht="14.25" customHeight="1">
      <c r="A21" s="90" t="s">
        <v>30</v>
      </c>
      <c r="B21" s="61" t="s">
        <v>31</v>
      </c>
      <c r="C21" s="52">
        <v>265723</v>
      </c>
      <c r="D21" s="52">
        <v>269739</v>
      </c>
      <c r="E21" s="132">
        <v>255508</v>
      </c>
      <c r="F21" s="84">
        <v>21216.6</v>
      </c>
      <c r="G21" s="38">
        <v>21650.2</v>
      </c>
      <c r="H21" s="184">
        <v>20630.1</v>
      </c>
      <c r="P21" s="15"/>
      <c r="Q21" s="17"/>
      <c r="R21" s="17"/>
      <c r="S21" s="17"/>
      <c r="T21" s="17"/>
    </row>
    <row r="22" spans="1:20" ht="14.25" customHeight="1">
      <c r="A22" s="90" t="s">
        <v>32</v>
      </c>
      <c r="B22" s="61" t="s">
        <v>33</v>
      </c>
      <c r="C22" s="52">
        <v>210422</v>
      </c>
      <c r="D22" s="52">
        <v>201581</v>
      </c>
      <c r="E22" s="132">
        <v>194213</v>
      </c>
      <c r="F22" s="84">
        <v>23973.6</v>
      </c>
      <c r="G22" s="38">
        <v>22947.1</v>
      </c>
      <c r="H22" s="184">
        <v>22071.4</v>
      </c>
      <c r="P22" s="15"/>
      <c r="Q22" s="17"/>
      <c r="R22" s="17"/>
      <c r="S22" s="17"/>
      <c r="T22" s="17"/>
    </row>
    <row r="23" spans="1:20" ht="14.25" customHeight="1">
      <c r="A23" s="90" t="s">
        <v>34</v>
      </c>
      <c r="B23" s="61" t="s">
        <v>35</v>
      </c>
      <c r="C23" s="52">
        <v>175277</v>
      </c>
      <c r="D23" s="52">
        <v>170438</v>
      </c>
      <c r="E23" s="132">
        <v>170177</v>
      </c>
      <c r="F23" s="84">
        <v>17697.7</v>
      </c>
      <c r="G23" s="38">
        <v>17331.1</v>
      </c>
      <c r="H23" s="184">
        <v>17423.8</v>
      </c>
      <c r="P23" s="15"/>
      <c r="Q23" s="17"/>
      <c r="R23" s="17"/>
      <c r="S23" s="17"/>
      <c r="T23" s="17"/>
    </row>
    <row r="24" spans="1:20" ht="14.25" customHeight="1">
      <c r="A24" s="90" t="s">
        <v>36</v>
      </c>
      <c r="B24" s="61" t="s">
        <v>37</v>
      </c>
      <c r="C24" s="52">
        <v>252565</v>
      </c>
      <c r="D24" s="52">
        <v>232843</v>
      </c>
      <c r="E24" s="132">
        <v>217147</v>
      </c>
      <c r="F24" s="84">
        <v>28999.9</v>
      </c>
      <c r="G24" s="38">
        <v>26748.5</v>
      </c>
      <c r="H24" s="184">
        <v>24969</v>
      </c>
      <c r="P24" s="15"/>
      <c r="Q24" s="17"/>
      <c r="R24" s="17"/>
      <c r="S24" s="17"/>
      <c r="T24" s="17"/>
    </row>
    <row r="25" spans="1:20" ht="14.25" customHeight="1">
      <c r="A25" s="90" t="s">
        <v>38</v>
      </c>
      <c r="B25" s="61" t="s">
        <v>39</v>
      </c>
      <c r="C25" s="52">
        <v>581465</v>
      </c>
      <c r="D25" s="52">
        <v>571583</v>
      </c>
      <c r="E25" s="132">
        <v>545473</v>
      </c>
      <c r="F25" s="84">
        <v>24826.2</v>
      </c>
      <c r="G25" s="38">
        <v>24483.3</v>
      </c>
      <c r="H25" s="184">
        <v>23472.8</v>
      </c>
      <c r="P25" s="15"/>
      <c r="Q25" s="17"/>
      <c r="R25" s="17"/>
      <c r="S25" s="17"/>
      <c r="T25" s="17"/>
    </row>
    <row r="26" spans="1:20" ht="14.25" customHeight="1">
      <c r="A26" s="90" t="s">
        <v>40</v>
      </c>
      <c r="B26" s="98" t="s">
        <v>41</v>
      </c>
      <c r="C26" s="52">
        <v>188249</v>
      </c>
      <c r="D26" s="52">
        <v>179656</v>
      </c>
      <c r="E26" s="132">
        <v>180161</v>
      </c>
      <c r="F26" s="84">
        <v>21095.8</v>
      </c>
      <c r="G26" s="38">
        <v>20188.3</v>
      </c>
      <c r="H26" s="184">
        <v>20300.6</v>
      </c>
      <c r="P26" s="15"/>
      <c r="Q26" s="17"/>
      <c r="R26" s="17"/>
      <c r="S26" s="17"/>
      <c r="T26" s="17"/>
    </row>
    <row r="27" spans="1:20" ht="14.25" customHeight="1">
      <c r="A27" s="90" t="s">
        <v>42</v>
      </c>
      <c r="B27" s="61" t="s">
        <v>43</v>
      </c>
      <c r="C27" s="52">
        <v>210237</v>
      </c>
      <c r="D27" s="52">
        <v>189962</v>
      </c>
      <c r="E27" s="132">
        <v>186721</v>
      </c>
      <c r="F27" s="84">
        <v>19391.4</v>
      </c>
      <c r="G27" s="38">
        <v>17571.8</v>
      </c>
      <c r="H27" s="184">
        <v>17316</v>
      </c>
      <c r="P27" s="15"/>
      <c r="Q27" s="17"/>
      <c r="R27" s="17"/>
      <c r="S27" s="17"/>
      <c r="T27" s="17"/>
    </row>
    <row r="28" spans="1:20" ht="14.25" customHeight="1">
      <c r="A28" s="90" t="s">
        <v>44</v>
      </c>
      <c r="B28" s="61" t="s">
        <v>45</v>
      </c>
      <c r="C28" s="52">
        <v>323655</v>
      </c>
      <c r="D28" s="52">
        <v>298347</v>
      </c>
      <c r="E28" s="132">
        <v>266486</v>
      </c>
      <c r="F28" s="84">
        <v>30072.8</v>
      </c>
      <c r="G28" s="38">
        <v>27813.9</v>
      </c>
      <c r="H28" s="184">
        <v>24965.1</v>
      </c>
      <c r="P28" s="15"/>
      <c r="Q28" s="17"/>
      <c r="R28" s="17"/>
      <c r="S28" s="17"/>
      <c r="T28" s="17"/>
    </row>
    <row r="29" spans="1:20" ht="14.25" customHeight="1">
      <c r="A29" s="90" t="s">
        <v>46</v>
      </c>
      <c r="B29" s="61" t="s">
        <v>47</v>
      </c>
      <c r="C29" s="52">
        <v>211617</v>
      </c>
      <c r="D29" s="52">
        <v>185865</v>
      </c>
      <c r="E29" s="132">
        <v>180904</v>
      </c>
      <c r="F29" s="84">
        <v>29746.6</v>
      </c>
      <c r="G29" s="38">
        <v>26040.8</v>
      </c>
      <c r="H29" s="184">
        <v>25275.9</v>
      </c>
      <c r="P29" s="15"/>
      <c r="Q29" s="17"/>
      <c r="R29" s="17"/>
      <c r="S29" s="17"/>
      <c r="T29" s="17"/>
    </row>
    <row r="30" spans="1:20" ht="14.25" customHeight="1">
      <c r="A30" s="90" t="s">
        <v>48</v>
      </c>
      <c r="B30" s="61" t="s">
        <v>49</v>
      </c>
      <c r="C30" s="52">
        <v>280655</v>
      </c>
      <c r="D30" s="52">
        <v>270501</v>
      </c>
      <c r="E30" s="132">
        <v>248414</v>
      </c>
      <c r="F30" s="84">
        <v>30070.8</v>
      </c>
      <c r="G30" s="38">
        <v>29234.2</v>
      </c>
      <c r="H30" s="184">
        <v>27081.9</v>
      </c>
      <c r="P30" s="15"/>
      <c r="Q30" s="17"/>
      <c r="R30" s="17"/>
      <c r="S30" s="17"/>
      <c r="T30" s="19"/>
    </row>
    <row r="31" spans="1:20" ht="14.25" customHeight="1">
      <c r="A31" s="90" t="s">
        <v>50</v>
      </c>
      <c r="B31" s="61" t="s">
        <v>51</v>
      </c>
      <c r="C31" s="52">
        <v>925249</v>
      </c>
      <c r="D31" s="52">
        <v>902979</v>
      </c>
      <c r="E31" s="132">
        <v>901522</v>
      </c>
      <c r="F31" s="84">
        <v>40416</v>
      </c>
      <c r="G31" s="38">
        <v>39185.8</v>
      </c>
      <c r="H31" s="184">
        <v>39016.1</v>
      </c>
      <c r="P31" s="15"/>
      <c r="Q31" s="17"/>
      <c r="R31" s="17"/>
      <c r="S31" s="17"/>
      <c r="T31" s="17"/>
    </row>
    <row r="32" spans="1:20" ht="14.25" customHeight="1">
      <c r="A32" s="90" t="s">
        <v>52</v>
      </c>
      <c r="B32" s="61" t="s">
        <v>54</v>
      </c>
      <c r="C32" s="52">
        <v>55883</v>
      </c>
      <c r="D32" s="52">
        <v>49593</v>
      </c>
      <c r="E32" s="132">
        <v>51752</v>
      </c>
      <c r="F32" s="84">
        <v>17536.6</v>
      </c>
      <c r="G32" s="38">
        <v>15549.9</v>
      </c>
      <c r="H32" s="184">
        <v>16237.6</v>
      </c>
      <c r="P32" s="15"/>
      <c r="Q32" s="17"/>
      <c r="R32" s="17"/>
      <c r="S32" s="17"/>
      <c r="T32" s="17"/>
    </row>
    <row r="33" spans="1:20" s="31" customFormat="1" ht="14.25" customHeight="1">
      <c r="A33" s="91"/>
      <c r="B33" s="92" t="s">
        <v>53</v>
      </c>
      <c r="C33" s="107">
        <v>9509271</v>
      </c>
      <c r="D33" s="117">
        <v>9230648</v>
      </c>
      <c r="E33" s="165">
        <v>9024788</v>
      </c>
      <c r="F33" s="108">
        <v>25172.1</v>
      </c>
      <c r="G33" s="106">
        <v>24483.5</v>
      </c>
      <c r="H33" s="185">
        <v>24005.4</v>
      </c>
      <c r="I33" s="31">
        <f>(24005.4*100/24483.5)-100</f>
        <v>-1.9527436845222326</v>
      </c>
      <c r="J33" s="31">
        <f>(24005.4*100/25172.1)-100</f>
        <v>-4.634893393876553</v>
      </c>
      <c r="P33" s="32"/>
      <c r="Q33" s="33"/>
      <c r="R33" s="33"/>
      <c r="S33" s="33"/>
      <c r="T33" s="33"/>
    </row>
    <row r="34" spans="6:27" ht="12.75" customHeight="1">
      <c r="F34" s="1"/>
      <c r="G34" s="1"/>
      <c r="H34" s="1"/>
      <c r="I34" s="1"/>
      <c r="J34" s="1"/>
      <c r="W34" s="15"/>
      <c r="X34" s="17"/>
      <c r="Y34" s="17"/>
      <c r="Z34" s="17"/>
      <c r="AA34" s="17"/>
    </row>
    <row r="35" spans="23:27" ht="12.75" customHeight="1">
      <c r="W35" s="15"/>
      <c r="X35" s="17"/>
      <c r="Y35" s="17"/>
      <c r="Z35" s="17"/>
      <c r="AA35" s="17"/>
    </row>
    <row r="36" spans="23:27" ht="12.75" customHeight="1">
      <c r="W36" s="15"/>
      <c r="X36" s="15"/>
      <c r="Y36" s="15"/>
      <c r="Z36" s="15"/>
      <c r="AA36" s="15"/>
    </row>
    <row r="37" ht="12.75" customHeight="1"/>
    <row r="38" ht="12.75" customHeight="1"/>
    <row r="39" ht="12.75" customHeight="1"/>
    <row r="40" ht="12.75" customHeight="1"/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7">
    <mergeCell ref="I1:J1"/>
    <mergeCell ref="A4:A5"/>
    <mergeCell ref="B4:B5"/>
    <mergeCell ref="A2:H2"/>
    <mergeCell ref="F1:G1"/>
    <mergeCell ref="C4:E4"/>
    <mergeCell ref="F4:H4"/>
  </mergeCells>
  <printOptions horizontalCentered="1"/>
  <pageMargins left="0.7874015748031497" right="0.5905511811023623" top="0.9448818897637796" bottom="0.7874015748031497" header="0.7086614173228347" footer="0.5118110236220472"/>
  <pageSetup horizontalDpi="300" verticalDpi="300" orientation="landscape" paperSize="9" r:id="rId1"/>
  <headerFooter alignWithMargins="0">
    <oddFooter>&amp;R25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5"/>
  <sheetViews>
    <sheetView zoomScale="75" zoomScaleNormal="75" zoomScalePageLayoutView="0" workbookViewId="0" topLeftCell="A1">
      <selection activeCell="H31" sqref="H31"/>
    </sheetView>
  </sheetViews>
  <sheetFormatPr defaultColWidth="9.00390625" defaultRowHeight="12.75"/>
  <cols>
    <col min="1" max="1" width="4.375" style="0" customWidth="1"/>
    <col min="2" max="2" width="22.125" style="0" customWidth="1"/>
    <col min="3" max="8" width="17.625" style="0" customWidth="1"/>
    <col min="9" max="15" width="9.25390625" style="0" customWidth="1"/>
    <col min="16" max="16" width="9.875" style="0" bestFit="1" customWidth="1"/>
  </cols>
  <sheetData>
    <row r="1" spans="6:10" ht="21" customHeight="1">
      <c r="F1" s="267"/>
      <c r="G1" s="268"/>
      <c r="H1" s="6" t="s">
        <v>81</v>
      </c>
      <c r="I1" s="267"/>
      <c r="J1" s="268"/>
    </row>
    <row r="2" spans="1:17" ht="21" customHeight="1">
      <c r="A2" s="274" t="s">
        <v>111</v>
      </c>
      <c r="B2" s="274"/>
      <c r="C2" s="274"/>
      <c r="D2" s="274"/>
      <c r="E2" s="274"/>
      <c r="F2" s="274"/>
      <c r="G2" s="274"/>
      <c r="H2" s="274"/>
      <c r="I2" s="10"/>
      <c r="J2" s="10"/>
      <c r="K2" s="10"/>
      <c r="L2" s="10"/>
      <c r="M2" s="10"/>
      <c r="N2" s="10"/>
      <c r="O2" s="10"/>
      <c r="Q2" s="8"/>
    </row>
    <row r="3" spans="1:8" ht="18.75" customHeight="1">
      <c r="A3" s="273" t="s">
        <v>84</v>
      </c>
      <c r="B3" s="273" t="s">
        <v>93</v>
      </c>
      <c r="C3" s="273" t="s">
        <v>89</v>
      </c>
      <c r="D3" s="273"/>
      <c r="E3" s="273"/>
      <c r="F3" s="273" t="s">
        <v>106</v>
      </c>
      <c r="G3" s="273"/>
      <c r="H3" s="273"/>
    </row>
    <row r="4" spans="1:8" ht="16.5" customHeight="1">
      <c r="A4" s="273"/>
      <c r="B4" s="273"/>
      <c r="C4" s="87">
        <v>2009</v>
      </c>
      <c r="D4" s="87">
        <v>2010</v>
      </c>
      <c r="E4" s="87">
        <v>2011</v>
      </c>
      <c r="F4" s="87">
        <v>2009</v>
      </c>
      <c r="G4" s="87">
        <v>2010</v>
      </c>
      <c r="H4" s="87">
        <v>2011</v>
      </c>
    </row>
    <row r="5" spans="1:8" ht="14.25" customHeight="1">
      <c r="A5" s="61" t="s">
        <v>1</v>
      </c>
      <c r="B5" s="61" t="s">
        <v>92</v>
      </c>
      <c r="C5" s="52">
        <v>4526</v>
      </c>
      <c r="D5" s="52">
        <v>5582</v>
      </c>
      <c r="E5" s="132">
        <v>5094</v>
      </c>
      <c r="F5" s="84">
        <v>279.3</v>
      </c>
      <c r="G5" s="38">
        <v>344.4</v>
      </c>
      <c r="H5" s="184">
        <v>314.7</v>
      </c>
    </row>
    <row r="6" spans="1:8" ht="14.25" customHeight="1">
      <c r="A6" s="90" t="s">
        <v>2</v>
      </c>
      <c r="B6" s="61" t="s">
        <v>3</v>
      </c>
      <c r="C6" s="52">
        <v>7133</v>
      </c>
      <c r="D6" s="52">
        <v>8444</v>
      </c>
      <c r="E6" s="132">
        <v>8066</v>
      </c>
      <c r="F6" s="84">
        <v>531.8</v>
      </c>
      <c r="G6" s="38">
        <v>631.5</v>
      </c>
      <c r="H6" s="184">
        <v>605.2</v>
      </c>
    </row>
    <row r="7" spans="1:20" ht="14.25" customHeight="1">
      <c r="A7" s="90" t="s">
        <v>4</v>
      </c>
      <c r="B7" s="61" t="s">
        <v>5</v>
      </c>
      <c r="C7" s="52">
        <v>3798</v>
      </c>
      <c r="D7" s="52">
        <v>3969</v>
      </c>
      <c r="E7" s="132">
        <v>4297</v>
      </c>
      <c r="F7" s="84">
        <v>476</v>
      </c>
      <c r="G7" s="38">
        <v>496.8</v>
      </c>
      <c r="H7" s="184">
        <v>536.9</v>
      </c>
      <c r="P7" s="15"/>
      <c r="Q7" s="17"/>
      <c r="R7" s="17"/>
      <c r="S7" s="17"/>
      <c r="T7" s="17"/>
    </row>
    <row r="8" spans="1:20" ht="14.25" customHeight="1">
      <c r="A8" s="90" t="s">
        <v>6</v>
      </c>
      <c r="B8" s="2" t="s">
        <v>7</v>
      </c>
      <c r="C8" s="52">
        <v>12317</v>
      </c>
      <c r="D8" s="52">
        <v>13907</v>
      </c>
      <c r="E8" s="132">
        <v>12955</v>
      </c>
      <c r="F8" s="84">
        <v>439.4</v>
      </c>
      <c r="G8" s="38">
        <v>498.3</v>
      </c>
      <c r="H8" s="184">
        <v>466.5</v>
      </c>
      <c r="P8" s="15"/>
      <c r="Q8" s="17"/>
      <c r="R8" s="17"/>
      <c r="S8" s="17"/>
      <c r="T8" s="17"/>
    </row>
    <row r="9" spans="1:20" ht="14.25" customHeight="1">
      <c r="A9" s="90" t="s">
        <v>8</v>
      </c>
      <c r="B9" s="61" t="s">
        <v>9</v>
      </c>
      <c r="C9" s="52">
        <v>15017</v>
      </c>
      <c r="D9" s="52">
        <v>19646</v>
      </c>
      <c r="E9" s="132">
        <v>19381</v>
      </c>
      <c r="F9" s="84">
        <v>395</v>
      </c>
      <c r="G9" s="38">
        <v>519.6</v>
      </c>
      <c r="H9" s="184">
        <v>516.1</v>
      </c>
      <c r="P9" s="15"/>
      <c r="Q9" s="17"/>
      <c r="R9" s="17"/>
      <c r="S9" s="17"/>
      <c r="T9" s="17"/>
    </row>
    <row r="10" spans="1:20" ht="14.25" customHeight="1">
      <c r="A10" s="90" t="s">
        <v>10</v>
      </c>
      <c r="B10" s="61" t="s">
        <v>11</v>
      </c>
      <c r="C10" s="52">
        <v>5706</v>
      </c>
      <c r="D10" s="52">
        <v>7080</v>
      </c>
      <c r="E10" s="132">
        <v>6998</v>
      </c>
      <c r="F10" s="84">
        <v>549.6</v>
      </c>
      <c r="G10" s="38">
        <v>684.6</v>
      </c>
      <c r="H10" s="184">
        <v>678.6</v>
      </c>
      <c r="P10" s="15"/>
      <c r="Q10" s="17"/>
      <c r="R10" s="17"/>
      <c r="S10" s="19"/>
      <c r="T10" s="19"/>
    </row>
    <row r="11" spans="1:20" ht="14.25" customHeight="1">
      <c r="A11" s="90" t="s">
        <v>12</v>
      </c>
      <c r="B11" s="61" t="s">
        <v>13</v>
      </c>
      <c r="C11" s="52">
        <v>4997</v>
      </c>
      <c r="D11" s="52">
        <v>4987</v>
      </c>
      <c r="E11" s="132">
        <v>4950</v>
      </c>
      <c r="F11" s="84">
        <v>525</v>
      </c>
      <c r="G11" s="38">
        <v>521.9</v>
      </c>
      <c r="H11" s="184">
        <v>515.7</v>
      </c>
      <c r="P11" s="15"/>
      <c r="Q11" s="17"/>
      <c r="R11" s="17"/>
      <c r="S11" s="17"/>
      <c r="T11" s="17"/>
    </row>
    <row r="12" spans="1:20" ht="14.25" customHeight="1">
      <c r="A12" s="90" t="s">
        <v>14</v>
      </c>
      <c r="B12" s="61" t="s">
        <v>15</v>
      </c>
      <c r="C12" s="52">
        <v>5708</v>
      </c>
      <c r="D12" s="52">
        <v>6445</v>
      </c>
      <c r="E12" s="132">
        <v>5244</v>
      </c>
      <c r="F12" s="84">
        <v>375.3</v>
      </c>
      <c r="G12" s="38">
        <v>424.9</v>
      </c>
      <c r="H12" s="184">
        <v>347.3</v>
      </c>
      <c r="P12" s="15"/>
      <c r="Q12" s="17"/>
      <c r="R12" s="17"/>
      <c r="S12" s="17"/>
      <c r="T12" s="17"/>
    </row>
    <row r="13" spans="1:20" ht="14.25" customHeight="1">
      <c r="A13" s="90" t="s">
        <v>16</v>
      </c>
      <c r="B13" s="97" t="s">
        <v>17</v>
      </c>
      <c r="C13" s="52">
        <v>5948</v>
      </c>
      <c r="D13" s="52">
        <v>5480</v>
      </c>
      <c r="E13" s="132">
        <v>5209</v>
      </c>
      <c r="F13" s="84">
        <v>548.4</v>
      </c>
      <c r="G13" s="38">
        <v>503.6</v>
      </c>
      <c r="H13" s="184">
        <v>477.3</v>
      </c>
      <c r="P13" s="15"/>
      <c r="Q13" s="17"/>
      <c r="R13" s="17"/>
      <c r="S13" s="17"/>
      <c r="T13" s="17"/>
    </row>
    <row r="14" spans="1:20" ht="14.25" customHeight="1">
      <c r="A14" s="90" t="s">
        <v>18</v>
      </c>
      <c r="B14" s="61" t="s">
        <v>19</v>
      </c>
      <c r="C14" s="52">
        <v>10469</v>
      </c>
      <c r="D14" s="52">
        <v>12241</v>
      </c>
      <c r="E14" s="132">
        <v>11611</v>
      </c>
      <c r="F14" s="84">
        <v>740.3</v>
      </c>
      <c r="G14" s="38">
        <v>867.8</v>
      </c>
      <c r="H14" s="184">
        <v>824.7</v>
      </c>
      <c r="P14" s="15"/>
      <c r="Q14" s="17"/>
      <c r="R14" s="17"/>
      <c r="S14" s="17"/>
      <c r="T14" s="17"/>
    </row>
    <row r="15" spans="1:20" ht="14.25" customHeight="1">
      <c r="A15" s="90" t="s">
        <v>20</v>
      </c>
      <c r="B15" s="61" t="s">
        <v>21</v>
      </c>
      <c r="C15" s="52">
        <v>4219</v>
      </c>
      <c r="D15" s="52">
        <v>9673</v>
      </c>
      <c r="E15" s="132">
        <v>7684</v>
      </c>
      <c r="F15" s="84">
        <v>504</v>
      </c>
      <c r="G15" s="38">
        <v>1162.3</v>
      </c>
      <c r="H15" s="184">
        <v>928.4</v>
      </c>
      <c r="P15" s="15"/>
      <c r="Q15" s="17"/>
      <c r="R15" s="17"/>
      <c r="S15" s="17"/>
      <c r="T15" s="17"/>
    </row>
    <row r="16" spans="1:20" ht="14.25" customHeight="1">
      <c r="A16" s="90" t="s">
        <v>22</v>
      </c>
      <c r="B16" s="61" t="s">
        <v>23</v>
      </c>
      <c r="C16" s="52">
        <v>7741</v>
      </c>
      <c r="D16" s="52">
        <v>9945</v>
      </c>
      <c r="E16" s="132">
        <v>10160</v>
      </c>
      <c r="F16" s="84">
        <v>392</v>
      </c>
      <c r="G16" s="38">
        <v>506.8</v>
      </c>
      <c r="H16" s="184">
        <v>521.5</v>
      </c>
      <c r="P16" s="15"/>
      <c r="Q16" s="17"/>
      <c r="R16" s="17"/>
      <c r="S16" s="17"/>
      <c r="T16" s="17"/>
    </row>
    <row r="17" spans="1:20" ht="14.25" customHeight="1">
      <c r="A17" s="90" t="s">
        <v>24</v>
      </c>
      <c r="B17" s="61" t="s">
        <v>25</v>
      </c>
      <c r="C17" s="52">
        <v>11411</v>
      </c>
      <c r="D17" s="52">
        <v>8499</v>
      </c>
      <c r="E17" s="132">
        <v>8451</v>
      </c>
      <c r="F17" s="84">
        <v>562.1</v>
      </c>
      <c r="G17" s="38">
        <v>417.9</v>
      </c>
      <c r="H17" s="184">
        <v>415</v>
      </c>
      <c r="P17" s="15"/>
      <c r="Q17" s="17"/>
      <c r="R17" s="17"/>
      <c r="S17" s="17"/>
      <c r="T17" s="17"/>
    </row>
    <row r="18" spans="1:20" ht="14.25" customHeight="1">
      <c r="A18" s="90" t="s">
        <v>26</v>
      </c>
      <c r="B18" s="61" t="s">
        <v>27</v>
      </c>
      <c r="C18" s="52">
        <v>3257</v>
      </c>
      <c r="D18" s="52">
        <v>4697</v>
      </c>
      <c r="E18" s="132">
        <v>4389</v>
      </c>
      <c r="F18" s="84">
        <v>332.9</v>
      </c>
      <c r="G18" s="38">
        <v>481.4</v>
      </c>
      <c r="H18" s="184">
        <v>451.4</v>
      </c>
      <c r="P18" s="15"/>
      <c r="Q18" s="17"/>
      <c r="R18" s="17"/>
      <c r="S18" s="17"/>
      <c r="T18" s="17"/>
    </row>
    <row r="19" spans="1:20" ht="14.25" customHeight="1">
      <c r="A19" s="90" t="s">
        <v>28</v>
      </c>
      <c r="B19" s="61" t="s">
        <v>29</v>
      </c>
      <c r="C19" s="52">
        <v>7564</v>
      </c>
      <c r="D19" s="52">
        <v>9492</v>
      </c>
      <c r="E19" s="132">
        <v>8794</v>
      </c>
      <c r="F19" s="84">
        <v>389.2</v>
      </c>
      <c r="G19" s="38">
        <v>488.1</v>
      </c>
      <c r="H19" s="184">
        <v>452.7</v>
      </c>
      <c r="P19" s="15"/>
      <c r="Q19" s="17"/>
      <c r="R19" s="17"/>
      <c r="S19" s="17"/>
      <c r="T19" s="17"/>
    </row>
    <row r="20" spans="1:20" ht="14.25" customHeight="1">
      <c r="A20" s="90" t="s">
        <v>30</v>
      </c>
      <c r="B20" s="61" t="s">
        <v>31</v>
      </c>
      <c r="C20" s="52">
        <v>6955</v>
      </c>
      <c r="D20" s="52">
        <v>8476</v>
      </c>
      <c r="E20" s="132">
        <v>7713</v>
      </c>
      <c r="F20" s="84">
        <v>555.3</v>
      </c>
      <c r="G20" s="38">
        <v>680.3</v>
      </c>
      <c r="H20" s="184">
        <v>622.8</v>
      </c>
      <c r="P20" s="15"/>
      <c r="Q20" s="17"/>
      <c r="R20" s="17"/>
      <c r="S20" s="17"/>
      <c r="T20" s="17"/>
    </row>
    <row r="21" spans="1:20" ht="14.25" customHeight="1">
      <c r="A21" s="90" t="s">
        <v>32</v>
      </c>
      <c r="B21" s="61" t="s">
        <v>33</v>
      </c>
      <c r="C21" s="52">
        <v>3946</v>
      </c>
      <c r="D21" s="52">
        <v>3985</v>
      </c>
      <c r="E21" s="132">
        <v>4055</v>
      </c>
      <c r="F21" s="84">
        <v>449.6</v>
      </c>
      <c r="G21" s="38">
        <v>453.6</v>
      </c>
      <c r="H21" s="184">
        <v>460.8</v>
      </c>
      <c r="P21" s="15"/>
      <c r="Q21" s="17"/>
      <c r="R21" s="17"/>
      <c r="S21" s="17"/>
      <c r="T21" s="17"/>
    </row>
    <row r="22" spans="1:20" ht="14.25" customHeight="1">
      <c r="A22" s="90" t="s">
        <v>34</v>
      </c>
      <c r="B22" s="61" t="s">
        <v>35</v>
      </c>
      <c r="C22" s="52">
        <v>4077</v>
      </c>
      <c r="D22" s="52">
        <v>4110</v>
      </c>
      <c r="E22" s="132">
        <v>4918</v>
      </c>
      <c r="F22" s="84">
        <v>411.7</v>
      </c>
      <c r="G22" s="38">
        <v>417.9</v>
      </c>
      <c r="H22" s="184">
        <v>503.5</v>
      </c>
      <c r="P22" s="15"/>
      <c r="Q22" s="17"/>
      <c r="R22" s="17"/>
      <c r="S22" s="17"/>
      <c r="T22" s="17"/>
    </row>
    <row r="23" spans="1:20" ht="14.25" customHeight="1">
      <c r="A23" s="90" t="s">
        <v>36</v>
      </c>
      <c r="B23" s="61" t="s">
        <v>37</v>
      </c>
      <c r="C23" s="52">
        <v>5510</v>
      </c>
      <c r="D23" s="52">
        <v>4701</v>
      </c>
      <c r="E23" s="132">
        <v>4314</v>
      </c>
      <c r="F23" s="84">
        <v>632.7</v>
      </c>
      <c r="G23" s="38">
        <v>540</v>
      </c>
      <c r="H23" s="184">
        <v>496.1</v>
      </c>
      <c r="P23" s="15"/>
      <c r="Q23" s="17"/>
      <c r="R23" s="17"/>
      <c r="S23" s="17"/>
      <c r="T23" s="17"/>
    </row>
    <row r="24" spans="1:20" ht="14.25" customHeight="1">
      <c r="A24" s="90" t="s">
        <v>38</v>
      </c>
      <c r="B24" s="61" t="s">
        <v>39</v>
      </c>
      <c r="C24" s="52">
        <v>10146</v>
      </c>
      <c r="D24" s="52">
        <v>9795</v>
      </c>
      <c r="E24" s="132">
        <v>9271</v>
      </c>
      <c r="F24" s="84">
        <v>433.2</v>
      </c>
      <c r="G24" s="38">
        <v>419.6</v>
      </c>
      <c r="H24" s="184">
        <v>398.9</v>
      </c>
      <c r="P24" s="15"/>
      <c r="Q24" s="17"/>
      <c r="R24" s="17"/>
      <c r="S24" s="17"/>
      <c r="T24" s="17"/>
    </row>
    <row r="25" spans="1:20" ht="14.25" customHeight="1">
      <c r="A25" s="90" t="s">
        <v>40</v>
      </c>
      <c r="B25" s="98" t="s">
        <v>41</v>
      </c>
      <c r="C25" s="52">
        <v>3509</v>
      </c>
      <c r="D25" s="52">
        <v>3370</v>
      </c>
      <c r="E25" s="132">
        <v>3321</v>
      </c>
      <c r="F25" s="84">
        <v>393.2</v>
      </c>
      <c r="G25" s="38">
        <v>378.7</v>
      </c>
      <c r="H25" s="184">
        <v>374.2</v>
      </c>
      <c r="P25" s="15"/>
      <c r="Q25" s="17"/>
      <c r="R25" s="17"/>
      <c r="S25" s="17"/>
      <c r="T25" s="17"/>
    </row>
    <row r="26" spans="1:20" ht="14.25" customHeight="1">
      <c r="A26" s="90" t="s">
        <v>42</v>
      </c>
      <c r="B26" s="61" t="s">
        <v>43</v>
      </c>
      <c r="C26" s="52">
        <v>5200</v>
      </c>
      <c r="D26" s="52">
        <v>5889</v>
      </c>
      <c r="E26" s="132">
        <v>5438</v>
      </c>
      <c r="F26" s="84">
        <v>479.6</v>
      </c>
      <c r="G26" s="38">
        <v>544.7</v>
      </c>
      <c r="H26" s="184">
        <v>504.3</v>
      </c>
      <c r="P26" s="15"/>
      <c r="Q26" s="17"/>
      <c r="R26" s="17"/>
      <c r="S26" s="17"/>
      <c r="T26" s="17"/>
    </row>
    <row r="27" spans="1:20" ht="14.25" customHeight="1">
      <c r="A27" s="90" t="s">
        <v>44</v>
      </c>
      <c r="B27" s="61" t="s">
        <v>45</v>
      </c>
      <c r="C27" s="52">
        <v>3935</v>
      </c>
      <c r="D27" s="52">
        <v>6749</v>
      </c>
      <c r="E27" s="132">
        <v>6844</v>
      </c>
      <c r="F27" s="84">
        <v>365.6</v>
      </c>
      <c r="G27" s="38">
        <v>629.2</v>
      </c>
      <c r="H27" s="184">
        <v>641.2</v>
      </c>
      <c r="P27" s="15"/>
      <c r="Q27" s="17"/>
      <c r="R27" s="17"/>
      <c r="S27" s="17"/>
      <c r="T27" s="17"/>
    </row>
    <row r="28" spans="1:20" ht="14.25" customHeight="1">
      <c r="A28" s="90" t="s">
        <v>46</v>
      </c>
      <c r="B28" s="61" t="s">
        <v>47</v>
      </c>
      <c r="C28" s="52">
        <v>3792</v>
      </c>
      <c r="D28" s="52">
        <v>3254</v>
      </c>
      <c r="E28" s="132">
        <v>2915</v>
      </c>
      <c r="F28" s="84">
        <v>533</v>
      </c>
      <c r="G28" s="38">
        <v>455.9</v>
      </c>
      <c r="H28" s="184">
        <v>407.3</v>
      </c>
      <c r="P28" s="15"/>
      <c r="Q28" s="17"/>
      <c r="R28" s="17"/>
      <c r="S28" s="17"/>
      <c r="T28" s="17"/>
    </row>
    <row r="29" spans="1:20" ht="14.25" customHeight="1">
      <c r="A29" s="90" t="s">
        <v>48</v>
      </c>
      <c r="B29" s="61" t="s">
        <v>49</v>
      </c>
      <c r="C29" s="52">
        <v>4482</v>
      </c>
      <c r="D29" s="52">
        <v>4832</v>
      </c>
      <c r="E29" s="132">
        <v>4501</v>
      </c>
      <c r="F29" s="84">
        <v>480.2</v>
      </c>
      <c r="G29" s="38">
        <v>522.2</v>
      </c>
      <c r="H29" s="184">
        <v>490.7</v>
      </c>
      <c r="P29" s="15"/>
      <c r="Q29" s="17"/>
      <c r="R29" s="17"/>
      <c r="S29" s="17"/>
      <c r="T29" s="19"/>
    </row>
    <row r="30" spans="1:20" ht="14.25" customHeight="1">
      <c r="A30" s="90" t="s">
        <v>50</v>
      </c>
      <c r="B30" s="61" t="s">
        <v>51</v>
      </c>
      <c r="C30" s="52">
        <v>11088</v>
      </c>
      <c r="D30" s="52">
        <v>9675</v>
      </c>
      <c r="E30" s="132">
        <v>8269</v>
      </c>
      <c r="F30" s="84">
        <v>484.3</v>
      </c>
      <c r="G30" s="38">
        <v>419.9</v>
      </c>
      <c r="H30" s="184">
        <v>357.9</v>
      </c>
      <c r="P30" s="15"/>
      <c r="Q30" s="17"/>
      <c r="R30" s="17"/>
      <c r="S30" s="17"/>
      <c r="T30" s="17"/>
    </row>
    <row r="31" spans="1:20" ht="14.25" customHeight="1">
      <c r="A31" s="90" t="s">
        <v>52</v>
      </c>
      <c r="B31" s="61" t="s">
        <v>54</v>
      </c>
      <c r="C31" s="52">
        <v>940</v>
      </c>
      <c r="D31" s="52">
        <v>1022</v>
      </c>
      <c r="E31" s="132">
        <v>1007</v>
      </c>
      <c r="F31" s="84">
        <v>295</v>
      </c>
      <c r="G31" s="38">
        <v>320.4</v>
      </c>
      <c r="H31" s="184">
        <v>316</v>
      </c>
      <c r="P31" s="15"/>
      <c r="Q31" s="17"/>
      <c r="R31" s="17"/>
      <c r="S31" s="17"/>
      <c r="T31" s="17"/>
    </row>
    <row r="32" spans="1:20" s="31" customFormat="1" ht="14.25" customHeight="1">
      <c r="A32" s="91"/>
      <c r="B32" s="92" t="s">
        <v>53</v>
      </c>
      <c r="C32" s="107">
        <v>173391</v>
      </c>
      <c r="D32" s="117">
        <v>195945</v>
      </c>
      <c r="E32" s="165">
        <v>185849</v>
      </c>
      <c r="F32" s="108">
        <v>459</v>
      </c>
      <c r="G32" s="106">
        <v>519.7</v>
      </c>
      <c r="H32" s="185">
        <v>494.3</v>
      </c>
      <c r="I32" s="31">
        <f>(494.3*100/519.7)-100</f>
        <v>-4.887435058687714</v>
      </c>
      <c r="P32" s="32"/>
      <c r="Q32" s="33"/>
      <c r="R32" s="33"/>
      <c r="S32" s="33"/>
      <c r="T32" s="33"/>
    </row>
    <row r="33" spans="5:27" ht="12.75" customHeight="1">
      <c r="E33" s="1"/>
      <c r="F33" s="1"/>
      <c r="G33" s="1"/>
      <c r="H33" s="1"/>
      <c r="I33" s="1"/>
      <c r="J33" s="1"/>
      <c r="W33" s="15"/>
      <c r="X33" s="17"/>
      <c r="Y33" s="17"/>
      <c r="Z33" s="17"/>
      <c r="AA33" s="17"/>
    </row>
    <row r="34" spans="23:27" ht="12.75" customHeight="1">
      <c r="W34" s="15"/>
      <c r="X34" s="17"/>
      <c r="Y34" s="17"/>
      <c r="Z34" s="17"/>
      <c r="AA34" s="17"/>
    </row>
    <row r="35" spans="23:27" ht="12.75" customHeight="1">
      <c r="W35" s="15"/>
      <c r="X35" s="15"/>
      <c r="Y35" s="15"/>
      <c r="Z35" s="15"/>
      <c r="AA35" s="15"/>
    </row>
    <row r="36" ht="12.75" customHeight="1"/>
    <row r="37" ht="12.75" customHeight="1"/>
    <row r="38" ht="12.75" customHeight="1"/>
    <row r="39" ht="12.75" customHeight="1"/>
    <row r="40" ht="12.75" customHeight="1"/>
    <row r="41" ht="15" customHeight="1"/>
    <row r="42" ht="19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mergeCells count="7">
    <mergeCell ref="I1:J1"/>
    <mergeCell ref="A3:A4"/>
    <mergeCell ref="B3:B4"/>
    <mergeCell ref="A2:H2"/>
    <mergeCell ref="F1:G1"/>
    <mergeCell ref="C3:E3"/>
    <mergeCell ref="F3:H3"/>
  </mergeCells>
  <printOptions horizontalCentered="1"/>
  <pageMargins left="0.7874015748031497" right="0.5905511811023623" top="0.9448818897637796" bottom="0.7874015748031497" header="0.7086614173228347" footer="0.5118110236220472"/>
  <pageSetup horizontalDpi="300" verticalDpi="300" orientation="landscape" paperSize="9" r:id="rId1"/>
  <headerFooter alignWithMargins="0">
    <oddFooter>&amp;R26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7"/>
  <sheetViews>
    <sheetView zoomScale="75" zoomScaleNormal="75" zoomScalePageLayoutView="0" workbookViewId="0" topLeftCell="A1">
      <selection activeCell="I35" sqref="I35"/>
    </sheetView>
  </sheetViews>
  <sheetFormatPr defaultColWidth="9.00390625" defaultRowHeight="12.75"/>
  <cols>
    <col min="1" max="1" width="4.375" style="0" customWidth="1"/>
    <col min="2" max="2" width="21.625" style="0" customWidth="1"/>
    <col min="3" max="8" width="17.625" style="0" customWidth="1"/>
    <col min="9" max="15" width="9.25390625" style="0" customWidth="1"/>
    <col min="16" max="16" width="9.875" style="0" bestFit="1" customWidth="1"/>
  </cols>
  <sheetData>
    <row r="1" spans="6:10" ht="23.25" customHeight="1">
      <c r="F1" s="267"/>
      <c r="G1" s="268"/>
      <c r="H1" s="5" t="s">
        <v>73</v>
      </c>
      <c r="I1" s="267"/>
      <c r="J1" s="268"/>
    </row>
    <row r="2" spans="6:15" ht="6.75" customHeight="1">
      <c r="F2" s="5"/>
      <c r="G2" s="8"/>
      <c r="I2" s="5"/>
      <c r="J2" s="8"/>
      <c r="O2" s="12"/>
    </row>
    <row r="3" spans="1:17" ht="15.75">
      <c r="A3" s="272" t="s">
        <v>112</v>
      </c>
      <c r="B3" s="272"/>
      <c r="C3" s="272"/>
      <c r="D3" s="272"/>
      <c r="E3" s="272"/>
      <c r="F3" s="272"/>
      <c r="G3" s="272"/>
      <c r="H3" s="272"/>
      <c r="I3" s="10"/>
      <c r="J3" s="10"/>
      <c r="K3" s="10"/>
      <c r="L3" s="10"/>
      <c r="M3" s="10"/>
      <c r="N3" s="10"/>
      <c r="O3" s="10"/>
      <c r="Q3" s="8"/>
    </row>
    <row r="4" spans="1:10" ht="6" customHeight="1">
      <c r="A4" s="9"/>
      <c r="B4" s="9"/>
      <c r="C4" s="9"/>
      <c r="D4" s="9"/>
      <c r="E4" s="9"/>
      <c r="F4" s="9"/>
      <c r="G4" s="9"/>
      <c r="I4" s="9"/>
      <c r="J4" s="9"/>
    </row>
    <row r="5" spans="1:8" s="37" customFormat="1" ht="18.75" customHeight="1">
      <c r="A5" s="273" t="s">
        <v>84</v>
      </c>
      <c r="B5" s="273" t="s">
        <v>93</v>
      </c>
      <c r="C5" s="273" t="s">
        <v>89</v>
      </c>
      <c r="D5" s="273"/>
      <c r="E5" s="273"/>
      <c r="F5" s="273" t="s">
        <v>106</v>
      </c>
      <c r="G5" s="273"/>
      <c r="H5" s="273"/>
    </row>
    <row r="6" spans="1:8" s="37" customFormat="1" ht="15.75" customHeight="1">
      <c r="A6" s="273"/>
      <c r="B6" s="273"/>
      <c r="C6" s="87">
        <v>2009</v>
      </c>
      <c r="D6" s="87">
        <v>2010</v>
      </c>
      <c r="E6" s="87">
        <v>2011</v>
      </c>
      <c r="F6" s="87">
        <v>2009</v>
      </c>
      <c r="G6" s="87">
        <v>2010</v>
      </c>
      <c r="H6" s="87">
        <v>2011</v>
      </c>
    </row>
    <row r="7" spans="1:8" ht="14.25" customHeight="1">
      <c r="A7" s="61" t="s">
        <v>1</v>
      </c>
      <c r="B7" s="61" t="s">
        <v>92</v>
      </c>
      <c r="C7" s="52">
        <v>8892</v>
      </c>
      <c r="D7" s="52">
        <v>8900</v>
      </c>
      <c r="E7" s="132">
        <v>8700</v>
      </c>
      <c r="F7" s="84">
        <v>548.6</v>
      </c>
      <c r="G7" s="38">
        <v>549.1</v>
      </c>
      <c r="H7" s="184">
        <v>537.5</v>
      </c>
    </row>
    <row r="8" spans="1:8" ht="14.25" customHeight="1">
      <c r="A8" s="90" t="s">
        <v>2</v>
      </c>
      <c r="B8" s="61" t="s">
        <v>3</v>
      </c>
      <c r="C8" s="52">
        <v>9216</v>
      </c>
      <c r="D8" s="52">
        <v>9149</v>
      </c>
      <c r="E8" s="132">
        <v>9147</v>
      </c>
      <c r="F8" s="84">
        <v>687.2</v>
      </c>
      <c r="G8" s="38">
        <v>684.2</v>
      </c>
      <c r="H8" s="184">
        <v>686.3</v>
      </c>
    </row>
    <row r="9" spans="1:20" ht="14.25" customHeight="1">
      <c r="A9" s="90" t="s">
        <v>4</v>
      </c>
      <c r="B9" s="61" t="s">
        <v>5</v>
      </c>
      <c r="C9" s="52">
        <v>3131</v>
      </c>
      <c r="D9" s="52">
        <v>3268</v>
      </c>
      <c r="E9" s="132">
        <v>3437</v>
      </c>
      <c r="F9" s="84">
        <v>392.4</v>
      </c>
      <c r="G9" s="38">
        <v>409.1</v>
      </c>
      <c r="H9" s="184">
        <v>429.4</v>
      </c>
      <c r="P9" s="15"/>
      <c r="Q9" s="17"/>
      <c r="R9" s="17"/>
      <c r="S9" s="17"/>
      <c r="T9" s="17"/>
    </row>
    <row r="10" spans="1:20" ht="14.25" customHeight="1">
      <c r="A10" s="90" t="s">
        <v>6</v>
      </c>
      <c r="B10" s="2" t="s">
        <v>7</v>
      </c>
      <c r="C10" s="52">
        <v>16806</v>
      </c>
      <c r="D10" s="52">
        <v>16563</v>
      </c>
      <c r="E10" s="132">
        <v>17270</v>
      </c>
      <c r="F10" s="84">
        <v>599.6</v>
      </c>
      <c r="G10" s="38">
        <v>593.4</v>
      </c>
      <c r="H10" s="184">
        <v>621.9</v>
      </c>
      <c r="P10" s="15"/>
      <c r="Q10" s="17"/>
      <c r="R10" s="17"/>
      <c r="S10" s="17"/>
      <c r="T10" s="17"/>
    </row>
    <row r="11" spans="1:20" ht="14.25" customHeight="1">
      <c r="A11" s="90" t="s">
        <v>8</v>
      </c>
      <c r="B11" s="61" t="s">
        <v>9</v>
      </c>
      <c r="C11" s="52">
        <v>16808</v>
      </c>
      <c r="D11" s="52">
        <v>16835</v>
      </c>
      <c r="E11" s="132">
        <v>16877</v>
      </c>
      <c r="F11" s="84">
        <v>442.1</v>
      </c>
      <c r="G11" s="38">
        <v>445.3</v>
      </c>
      <c r="H11" s="184">
        <v>449.5</v>
      </c>
      <c r="P11" s="15"/>
      <c r="Q11" s="17"/>
      <c r="R11" s="17"/>
      <c r="S11" s="17"/>
      <c r="T11" s="17"/>
    </row>
    <row r="12" spans="1:20" ht="14.25" customHeight="1">
      <c r="A12" s="90" t="s">
        <v>10</v>
      </c>
      <c r="B12" s="61" t="s">
        <v>11</v>
      </c>
      <c r="C12" s="52">
        <v>4103</v>
      </c>
      <c r="D12" s="52">
        <v>4298</v>
      </c>
      <c r="E12" s="132">
        <v>4315</v>
      </c>
      <c r="F12" s="84">
        <v>395.2</v>
      </c>
      <c r="G12" s="38">
        <v>415.6</v>
      </c>
      <c r="H12" s="184">
        <v>418.4</v>
      </c>
      <c r="P12" s="15"/>
      <c r="Q12" s="17"/>
      <c r="R12" s="17"/>
      <c r="S12" s="19"/>
      <c r="T12" s="19"/>
    </row>
    <row r="13" spans="1:20" ht="14.25" customHeight="1">
      <c r="A13" s="90" t="s">
        <v>12</v>
      </c>
      <c r="B13" s="61" t="s">
        <v>13</v>
      </c>
      <c r="C13" s="52">
        <v>4251</v>
      </c>
      <c r="D13" s="52">
        <v>4298</v>
      </c>
      <c r="E13" s="132">
        <v>4357</v>
      </c>
      <c r="F13" s="84">
        <v>446.6</v>
      </c>
      <c r="G13" s="38">
        <v>449.8</v>
      </c>
      <c r="H13" s="184">
        <v>454</v>
      </c>
      <c r="P13" s="15"/>
      <c r="Q13" s="17"/>
      <c r="R13" s="17"/>
      <c r="S13" s="17"/>
      <c r="T13" s="17"/>
    </row>
    <row r="14" spans="1:20" ht="14.25" customHeight="1">
      <c r="A14" s="90" t="s">
        <v>14</v>
      </c>
      <c r="B14" s="61" t="s">
        <v>15</v>
      </c>
      <c r="C14" s="52">
        <v>7416</v>
      </c>
      <c r="D14" s="52">
        <v>7606</v>
      </c>
      <c r="E14" s="132">
        <v>7995</v>
      </c>
      <c r="F14" s="84">
        <v>487.6</v>
      </c>
      <c r="G14" s="38">
        <v>501.5</v>
      </c>
      <c r="H14" s="184">
        <v>529.5</v>
      </c>
      <c r="P14" s="15"/>
      <c r="Q14" s="17"/>
      <c r="R14" s="17"/>
      <c r="S14" s="17"/>
      <c r="T14" s="17"/>
    </row>
    <row r="15" spans="1:20" ht="14.25" customHeight="1">
      <c r="A15" s="90" t="s">
        <v>16</v>
      </c>
      <c r="B15" s="97" t="s">
        <v>17</v>
      </c>
      <c r="C15" s="52">
        <v>4443</v>
      </c>
      <c r="D15" s="52">
        <v>4609</v>
      </c>
      <c r="E15" s="132">
        <v>4708</v>
      </c>
      <c r="F15" s="84">
        <v>409.7</v>
      </c>
      <c r="G15" s="38">
        <v>423.5</v>
      </c>
      <c r="H15" s="184">
        <v>431.4</v>
      </c>
      <c r="P15" s="15"/>
      <c r="Q15" s="17"/>
      <c r="R15" s="17"/>
      <c r="S15" s="17"/>
      <c r="T15" s="17"/>
    </row>
    <row r="16" spans="1:20" ht="14.25" customHeight="1">
      <c r="A16" s="90" t="s">
        <v>18</v>
      </c>
      <c r="B16" s="61" t="s">
        <v>19</v>
      </c>
      <c r="C16" s="52">
        <v>6754</v>
      </c>
      <c r="D16" s="52">
        <v>6668</v>
      </c>
      <c r="E16" s="132">
        <v>6694</v>
      </c>
      <c r="F16" s="84">
        <v>477.6</v>
      </c>
      <c r="G16" s="38">
        <v>472.7</v>
      </c>
      <c r="H16" s="184">
        <v>475.5</v>
      </c>
      <c r="P16" s="15"/>
      <c r="Q16" s="17"/>
      <c r="R16" s="17"/>
      <c r="S16" s="17"/>
      <c r="T16" s="17"/>
    </row>
    <row r="17" spans="1:20" ht="14.25" customHeight="1">
      <c r="A17" s="90" t="s">
        <v>20</v>
      </c>
      <c r="B17" s="61" t="s">
        <v>21</v>
      </c>
      <c r="C17" s="52">
        <v>3855</v>
      </c>
      <c r="D17" s="52">
        <v>3855</v>
      </c>
      <c r="E17" s="132">
        <v>3870</v>
      </c>
      <c r="F17" s="84">
        <v>460.6</v>
      </c>
      <c r="G17" s="38">
        <v>463.2</v>
      </c>
      <c r="H17" s="184">
        <v>467.6</v>
      </c>
      <c r="P17" s="15"/>
      <c r="Q17" s="17"/>
      <c r="R17" s="17"/>
      <c r="S17" s="17"/>
      <c r="T17" s="17"/>
    </row>
    <row r="18" spans="1:20" ht="14.25" customHeight="1">
      <c r="A18" s="90" t="s">
        <v>22</v>
      </c>
      <c r="B18" s="61" t="s">
        <v>23</v>
      </c>
      <c r="C18" s="52">
        <v>6519</v>
      </c>
      <c r="D18" s="52">
        <v>6549</v>
      </c>
      <c r="E18" s="132">
        <v>6706</v>
      </c>
      <c r="F18" s="84">
        <v>330.2</v>
      </c>
      <c r="G18" s="38">
        <v>333.7</v>
      </c>
      <c r="H18" s="184">
        <v>344.2</v>
      </c>
      <c r="P18" s="15"/>
      <c r="Q18" s="17"/>
      <c r="R18" s="17"/>
      <c r="S18" s="17"/>
      <c r="T18" s="17"/>
    </row>
    <row r="19" spans="1:20" ht="14.25" customHeight="1">
      <c r="A19" s="90" t="s">
        <v>24</v>
      </c>
      <c r="B19" s="61" t="s">
        <v>25</v>
      </c>
      <c r="C19" s="52">
        <v>8710</v>
      </c>
      <c r="D19" s="52">
        <v>8888</v>
      </c>
      <c r="E19" s="132">
        <v>8994</v>
      </c>
      <c r="F19" s="84">
        <v>429</v>
      </c>
      <c r="G19" s="38">
        <v>437</v>
      </c>
      <c r="H19" s="184">
        <v>441.7</v>
      </c>
      <c r="P19" s="15"/>
      <c r="Q19" s="17"/>
      <c r="R19" s="17"/>
      <c r="S19" s="17"/>
      <c r="T19" s="17"/>
    </row>
    <row r="20" spans="1:20" ht="14.25" customHeight="1">
      <c r="A20" s="90" t="s">
        <v>26</v>
      </c>
      <c r="B20" s="61" t="s">
        <v>27</v>
      </c>
      <c r="C20" s="52">
        <v>4197</v>
      </c>
      <c r="D20" s="52">
        <v>4387</v>
      </c>
      <c r="E20" s="132">
        <v>4580</v>
      </c>
      <c r="F20" s="84">
        <v>428.9</v>
      </c>
      <c r="G20" s="38">
        <v>449.6</v>
      </c>
      <c r="H20" s="184">
        <v>471</v>
      </c>
      <c r="P20" s="15"/>
      <c r="Q20" s="17"/>
      <c r="R20" s="17"/>
      <c r="S20" s="17"/>
      <c r="T20" s="17"/>
    </row>
    <row r="21" spans="1:20" ht="14.25" customHeight="1">
      <c r="A21" s="90" t="s">
        <v>28</v>
      </c>
      <c r="B21" s="61" t="s">
        <v>29</v>
      </c>
      <c r="C21" s="52">
        <v>11208</v>
      </c>
      <c r="D21" s="52">
        <v>11354</v>
      </c>
      <c r="E21" s="132">
        <v>11545</v>
      </c>
      <c r="F21" s="84">
        <v>576.7</v>
      </c>
      <c r="G21" s="38">
        <v>583.9</v>
      </c>
      <c r="H21" s="184">
        <v>594.3</v>
      </c>
      <c r="P21" s="15"/>
      <c r="Q21" s="17"/>
      <c r="R21" s="17"/>
      <c r="S21" s="17"/>
      <c r="T21" s="17"/>
    </row>
    <row r="22" spans="1:20" ht="14.25" customHeight="1">
      <c r="A22" s="90" t="s">
        <v>30</v>
      </c>
      <c r="B22" s="61" t="s">
        <v>31</v>
      </c>
      <c r="C22" s="52">
        <v>5625</v>
      </c>
      <c r="D22" s="52">
        <v>5523</v>
      </c>
      <c r="E22" s="132">
        <v>5554</v>
      </c>
      <c r="F22" s="84">
        <v>449.1</v>
      </c>
      <c r="G22" s="38">
        <v>443.3</v>
      </c>
      <c r="H22" s="184">
        <v>448.4</v>
      </c>
      <c r="P22" s="15"/>
      <c r="Q22" s="17"/>
      <c r="R22" s="17"/>
      <c r="S22" s="17"/>
      <c r="T22" s="17"/>
    </row>
    <row r="23" spans="1:20" ht="14.25" customHeight="1">
      <c r="A23" s="90" t="s">
        <v>32</v>
      </c>
      <c r="B23" s="61" t="s">
        <v>33</v>
      </c>
      <c r="C23" s="52">
        <v>4501</v>
      </c>
      <c r="D23" s="52">
        <v>4627</v>
      </c>
      <c r="E23" s="132">
        <v>4909</v>
      </c>
      <c r="F23" s="84">
        <v>512.8</v>
      </c>
      <c r="G23" s="38">
        <v>526.7</v>
      </c>
      <c r="H23" s="184">
        <v>557.9</v>
      </c>
      <c r="P23" s="15"/>
      <c r="Q23" s="17"/>
      <c r="R23" s="17"/>
      <c r="S23" s="17"/>
      <c r="T23" s="17"/>
    </row>
    <row r="24" spans="1:20" ht="14.25" customHeight="1">
      <c r="A24" s="90" t="s">
        <v>34</v>
      </c>
      <c r="B24" s="61" t="s">
        <v>35</v>
      </c>
      <c r="C24" s="52">
        <v>3623</v>
      </c>
      <c r="D24" s="52">
        <v>3677</v>
      </c>
      <c r="E24" s="132">
        <v>3644</v>
      </c>
      <c r="F24" s="84">
        <v>365.8</v>
      </c>
      <c r="G24" s="38">
        <v>373.9</v>
      </c>
      <c r="H24" s="184">
        <v>373.1</v>
      </c>
      <c r="P24" s="15"/>
      <c r="Q24" s="17"/>
      <c r="R24" s="17"/>
      <c r="S24" s="17"/>
      <c r="T24" s="17"/>
    </row>
    <row r="25" spans="1:20" ht="14.25" customHeight="1">
      <c r="A25" s="90" t="s">
        <v>36</v>
      </c>
      <c r="B25" s="61" t="s">
        <v>37</v>
      </c>
      <c r="C25" s="52">
        <v>4736</v>
      </c>
      <c r="D25" s="52">
        <v>4709</v>
      </c>
      <c r="E25" s="132">
        <v>4632</v>
      </c>
      <c r="F25" s="84">
        <v>543.8</v>
      </c>
      <c r="G25" s="38">
        <v>541</v>
      </c>
      <c r="H25" s="184">
        <v>532.6</v>
      </c>
      <c r="P25" s="15"/>
      <c r="Q25" s="17"/>
      <c r="R25" s="17"/>
      <c r="S25" s="17"/>
      <c r="T25" s="17"/>
    </row>
    <row r="26" spans="1:20" ht="14.25" customHeight="1">
      <c r="A26" s="90" t="s">
        <v>38</v>
      </c>
      <c r="B26" s="61" t="s">
        <v>39</v>
      </c>
      <c r="C26" s="52">
        <v>14497</v>
      </c>
      <c r="D26" s="52">
        <v>14650</v>
      </c>
      <c r="E26" s="132">
        <v>14611</v>
      </c>
      <c r="F26" s="84">
        <v>619</v>
      </c>
      <c r="G26" s="38">
        <v>627.5</v>
      </c>
      <c r="H26" s="184">
        <v>628.7</v>
      </c>
      <c r="P26" s="15"/>
      <c r="Q26" s="17"/>
      <c r="R26" s="17"/>
      <c r="S26" s="17"/>
      <c r="T26" s="17"/>
    </row>
    <row r="27" spans="1:20" ht="14.25" customHeight="1">
      <c r="A27" s="90" t="s">
        <v>40</v>
      </c>
      <c r="B27" s="98" t="s">
        <v>41</v>
      </c>
      <c r="C27" s="52">
        <v>4699</v>
      </c>
      <c r="D27" s="52">
        <v>4553</v>
      </c>
      <c r="E27" s="132">
        <v>4856</v>
      </c>
      <c r="F27" s="84">
        <v>526.6</v>
      </c>
      <c r="G27" s="38">
        <v>511.6</v>
      </c>
      <c r="H27" s="184">
        <v>547.2</v>
      </c>
      <c r="P27" s="15"/>
      <c r="Q27" s="17"/>
      <c r="R27" s="17"/>
      <c r="S27" s="17"/>
      <c r="T27" s="17"/>
    </row>
    <row r="28" spans="1:20" ht="14.25" customHeight="1">
      <c r="A28" s="90" t="s">
        <v>42</v>
      </c>
      <c r="B28" s="61" t="s">
        <v>43</v>
      </c>
      <c r="C28" s="52">
        <v>5643</v>
      </c>
      <c r="D28" s="52">
        <v>5730</v>
      </c>
      <c r="E28" s="132">
        <v>5835</v>
      </c>
      <c r="F28" s="84">
        <v>520.5</v>
      </c>
      <c r="G28" s="38">
        <v>530</v>
      </c>
      <c r="H28" s="184">
        <v>541.1</v>
      </c>
      <c r="P28" s="15"/>
      <c r="Q28" s="17"/>
      <c r="R28" s="17"/>
      <c r="S28" s="17"/>
      <c r="T28" s="17"/>
    </row>
    <row r="29" spans="1:20" ht="14.25" customHeight="1">
      <c r="A29" s="90" t="s">
        <v>44</v>
      </c>
      <c r="B29" s="61" t="s">
        <v>45</v>
      </c>
      <c r="C29" s="52">
        <v>5491</v>
      </c>
      <c r="D29" s="52">
        <v>5539</v>
      </c>
      <c r="E29" s="132">
        <v>5601</v>
      </c>
      <c r="F29" s="84">
        <v>510.2</v>
      </c>
      <c r="G29" s="38">
        <v>516.4</v>
      </c>
      <c r="H29" s="184">
        <v>524.7</v>
      </c>
      <c r="P29" s="15"/>
      <c r="Q29" s="17"/>
      <c r="R29" s="17"/>
      <c r="S29" s="17"/>
      <c r="T29" s="17"/>
    </row>
    <row r="30" spans="1:20" ht="14.25" customHeight="1">
      <c r="A30" s="90" t="s">
        <v>46</v>
      </c>
      <c r="B30" s="61" t="s">
        <v>47</v>
      </c>
      <c r="C30" s="52">
        <v>3763</v>
      </c>
      <c r="D30" s="52">
        <v>3813</v>
      </c>
      <c r="E30" s="132">
        <v>3893</v>
      </c>
      <c r="F30" s="84">
        <v>529</v>
      </c>
      <c r="G30" s="38">
        <v>534.2</v>
      </c>
      <c r="H30" s="184">
        <v>543.9</v>
      </c>
      <c r="P30" s="15"/>
      <c r="Q30" s="17"/>
      <c r="R30" s="17"/>
      <c r="S30" s="17"/>
      <c r="T30" s="17"/>
    </row>
    <row r="31" spans="1:20" ht="14.25" customHeight="1">
      <c r="A31" s="90" t="s">
        <v>48</v>
      </c>
      <c r="B31" s="61" t="s">
        <v>49</v>
      </c>
      <c r="C31" s="52">
        <v>4115</v>
      </c>
      <c r="D31" s="52">
        <v>4149</v>
      </c>
      <c r="E31" s="132">
        <v>4208</v>
      </c>
      <c r="F31" s="84">
        <v>440.9</v>
      </c>
      <c r="G31" s="38">
        <v>448.4</v>
      </c>
      <c r="H31" s="184">
        <v>458.8</v>
      </c>
      <c r="P31" s="15"/>
      <c r="Q31" s="17"/>
      <c r="R31" s="17"/>
      <c r="S31" s="17"/>
      <c r="T31" s="19"/>
    </row>
    <row r="32" spans="1:20" ht="14.25" customHeight="1">
      <c r="A32" s="90" t="s">
        <v>50</v>
      </c>
      <c r="B32" s="61" t="s">
        <v>51</v>
      </c>
      <c r="C32" s="52">
        <v>14717</v>
      </c>
      <c r="D32" s="52">
        <v>14917</v>
      </c>
      <c r="E32" s="132">
        <v>15147</v>
      </c>
      <c r="F32" s="84">
        <v>642.9</v>
      </c>
      <c r="G32" s="38">
        <v>647.3</v>
      </c>
      <c r="H32" s="184">
        <v>655.5</v>
      </c>
      <c r="P32" s="15"/>
      <c r="Q32" s="17"/>
      <c r="R32" s="17"/>
      <c r="S32" s="17"/>
      <c r="T32" s="17"/>
    </row>
    <row r="33" spans="1:20" ht="14.25" customHeight="1">
      <c r="A33" s="90" t="s">
        <v>52</v>
      </c>
      <c r="B33" s="61" t="s">
        <v>54</v>
      </c>
      <c r="C33" s="52">
        <v>1900</v>
      </c>
      <c r="D33" s="52">
        <v>1892</v>
      </c>
      <c r="E33" s="132">
        <v>1866</v>
      </c>
      <c r="F33" s="84">
        <v>596.2</v>
      </c>
      <c r="G33" s="38">
        <v>593.2</v>
      </c>
      <c r="H33" s="184">
        <v>585.5</v>
      </c>
      <c r="P33" s="15"/>
      <c r="Q33" s="17"/>
      <c r="R33" s="17"/>
      <c r="S33" s="17"/>
      <c r="T33" s="17"/>
    </row>
    <row r="34" spans="1:20" s="31" customFormat="1" ht="14.25" customHeight="1">
      <c r="A34" s="91"/>
      <c r="B34" s="92" t="s">
        <v>53</v>
      </c>
      <c r="C34" s="107">
        <v>189619</v>
      </c>
      <c r="D34" s="117">
        <v>191006</v>
      </c>
      <c r="E34" s="165">
        <v>193951</v>
      </c>
      <c r="F34" s="108">
        <v>501.9</v>
      </c>
      <c r="G34" s="106">
        <v>506.6</v>
      </c>
      <c r="H34" s="185">
        <v>515.9</v>
      </c>
      <c r="I34" s="31">
        <f>(515.5*100/506.6)-100</f>
        <v>1.7568101065929653</v>
      </c>
      <c r="P34" s="32"/>
      <c r="Q34" s="33"/>
      <c r="R34" s="33"/>
      <c r="S34" s="33"/>
      <c r="T34" s="33"/>
    </row>
    <row r="35" spans="5:27" ht="12.75" customHeight="1">
      <c r="E35" s="1"/>
      <c r="F35" s="1"/>
      <c r="G35" s="1"/>
      <c r="H35" s="1"/>
      <c r="I35" s="1"/>
      <c r="J35" s="1"/>
      <c r="W35" s="15"/>
      <c r="X35" s="17"/>
      <c r="Y35" s="17"/>
      <c r="Z35" s="17"/>
      <c r="AA35" s="17"/>
    </row>
    <row r="36" spans="23:27" ht="12.75" customHeight="1">
      <c r="W36" s="15"/>
      <c r="X36" s="17"/>
      <c r="Y36" s="17"/>
      <c r="Z36" s="17"/>
      <c r="AA36" s="17"/>
    </row>
    <row r="37" spans="23:27" ht="12.75" customHeight="1">
      <c r="W37" s="15"/>
      <c r="X37" s="15"/>
      <c r="Y37" s="15"/>
      <c r="Z37" s="15"/>
      <c r="AA37" s="15"/>
    </row>
    <row r="38" ht="12.75" customHeight="1"/>
    <row r="39" ht="12.75" customHeight="1"/>
    <row r="40" ht="12.75" customHeight="1"/>
    <row r="41" ht="12.75" customHeight="1"/>
    <row r="42" ht="12.75" customHeight="1"/>
    <row r="43" ht="15" customHeight="1"/>
    <row r="44" ht="19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7">
    <mergeCell ref="I1:J1"/>
    <mergeCell ref="A5:A6"/>
    <mergeCell ref="B5:B6"/>
    <mergeCell ref="A3:H3"/>
    <mergeCell ref="F1:G1"/>
    <mergeCell ref="C5:E5"/>
    <mergeCell ref="F5:H5"/>
  </mergeCells>
  <printOptions horizontalCentered="1"/>
  <pageMargins left="0.7874015748031497" right="0.5905511811023623" top="0.9448818897637796" bottom="0.7874015748031497" header="0.7086614173228347" footer="0.5118110236220472"/>
  <pageSetup horizontalDpi="300" verticalDpi="300" orientation="landscape" paperSize="9" r:id="rId1"/>
  <headerFooter alignWithMargins="0">
    <oddFooter>&amp;R27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zoomScalePageLayoutView="0" workbookViewId="0" topLeftCell="A1">
      <selection activeCell="H7" sqref="H7"/>
    </sheetView>
  </sheetViews>
  <sheetFormatPr defaultColWidth="9.00390625" defaultRowHeight="12.75"/>
  <cols>
    <col min="1" max="1" width="4.25390625" style="0" customWidth="1"/>
    <col min="2" max="2" width="21.25390625" style="0" customWidth="1"/>
    <col min="3" max="8" width="17.625" style="0" customWidth="1"/>
    <col min="9" max="11" width="9.25390625" style="0" customWidth="1"/>
  </cols>
  <sheetData>
    <row r="1" spans="6:8" ht="15.75" customHeight="1">
      <c r="F1" s="5"/>
      <c r="H1" s="5" t="s">
        <v>75</v>
      </c>
    </row>
    <row r="2" spans="6:11" ht="12.75" customHeight="1">
      <c r="F2" s="5"/>
      <c r="K2" s="12"/>
    </row>
    <row r="3" spans="1:12" s="1" customFormat="1" ht="15.75">
      <c r="A3" s="272" t="s">
        <v>113</v>
      </c>
      <c r="B3" s="272"/>
      <c r="C3" s="272"/>
      <c r="D3" s="272"/>
      <c r="E3" s="272"/>
      <c r="F3" s="272"/>
      <c r="G3" s="272"/>
      <c r="H3" s="272"/>
      <c r="I3" s="39"/>
      <c r="J3" s="39"/>
      <c r="K3" s="39"/>
      <c r="L3" s="39"/>
    </row>
    <row r="4" spans="1:6" ht="6.75" customHeight="1">
      <c r="A4" s="9"/>
      <c r="B4" s="9"/>
      <c r="C4" s="9"/>
      <c r="D4" s="9"/>
      <c r="E4" s="9"/>
      <c r="F4" s="9"/>
    </row>
    <row r="5" spans="1:8" ht="20.25" customHeight="1">
      <c r="A5" s="273" t="s">
        <v>84</v>
      </c>
      <c r="B5" s="273" t="s">
        <v>93</v>
      </c>
      <c r="C5" s="273" t="s">
        <v>89</v>
      </c>
      <c r="D5" s="273"/>
      <c r="E5" s="273"/>
      <c r="F5" s="273" t="s">
        <v>106</v>
      </c>
      <c r="G5" s="273"/>
      <c r="H5" s="273"/>
    </row>
    <row r="6" spans="1:8" ht="19.5" customHeight="1">
      <c r="A6" s="273"/>
      <c r="B6" s="273"/>
      <c r="C6" s="87">
        <v>2009</v>
      </c>
      <c r="D6" s="87">
        <v>2010</v>
      </c>
      <c r="E6" s="87">
        <v>2011</v>
      </c>
      <c r="F6" s="87">
        <v>2009</v>
      </c>
      <c r="G6" s="87">
        <v>2010</v>
      </c>
      <c r="H6" s="87">
        <v>2011</v>
      </c>
    </row>
    <row r="7" spans="1:8" ht="13.5" customHeight="1">
      <c r="A7" s="61" t="s">
        <v>1</v>
      </c>
      <c r="B7" s="61" t="s">
        <v>92</v>
      </c>
      <c r="C7" s="52">
        <v>19689</v>
      </c>
      <c r="D7" s="52">
        <v>18251</v>
      </c>
      <c r="E7" s="132">
        <v>17721</v>
      </c>
      <c r="F7" s="84">
        <v>1214.8</v>
      </c>
      <c r="G7" s="38">
        <v>1126.1</v>
      </c>
      <c r="H7" s="184">
        <v>1094.9</v>
      </c>
    </row>
    <row r="8" spans="1:8" ht="13.5" customHeight="1">
      <c r="A8" s="90" t="s">
        <v>2</v>
      </c>
      <c r="B8" s="61" t="s">
        <v>3</v>
      </c>
      <c r="C8" s="52">
        <v>62497</v>
      </c>
      <c r="D8" s="52">
        <v>59171</v>
      </c>
      <c r="E8" s="132">
        <v>56734</v>
      </c>
      <c r="F8" s="84">
        <v>4659.8</v>
      </c>
      <c r="G8" s="38">
        <v>4425.1</v>
      </c>
      <c r="H8" s="184">
        <v>4256.9</v>
      </c>
    </row>
    <row r="9" spans="1:16" ht="13.5" customHeight="1">
      <c r="A9" s="90" t="s">
        <v>4</v>
      </c>
      <c r="B9" s="61" t="s">
        <v>5</v>
      </c>
      <c r="C9" s="52">
        <v>17061</v>
      </c>
      <c r="D9" s="52">
        <v>14219</v>
      </c>
      <c r="E9" s="132">
        <v>13597</v>
      </c>
      <c r="F9" s="84">
        <v>2138.4</v>
      </c>
      <c r="G9" s="38">
        <v>1779.9</v>
      </c>
      <c r="H9" s="184">
        <v>1698.9</v>
      </c>
      <c r="L9" s="15"/>
      <c r="M9" s="17"/>
      <c r="N9" s="17"/>
      <c r="O9" s="17"/>
      <c r="P9" s="17"/>
    </row>
    <row r="10" spans="1:16" ht="13.5" customHeight="1">
      <c r="A10" s="90" t="s">
        <v>6</v>
      </c>
      <c r="B10" s="2" t="s">
        <v>7</v>
      </c>
      <c r="C10" s="52">
        <v>105656</v>
      </c>
      <c r="D10" s="52">
        <v>103612</v>
      </c>
      <c r="E10" s="132">
        <v>106773</v>
      </c>
      <c r="F10" s="84">
        <v>3769.3</v>
      </c>
      <c r="G10" s="38">
        <v>3712.3</v>
      </c>
      <c r="H10" s="184">
        <v>3845.1</v>
      </c>
      <c r="L10" s="15"/>
      <c r="M10" s="17"/>
      <c r="N10" s="17"/>
      <c r="O10" s="17"/>
      <c r="P10" s="17"/>
    </row>
    <row r="11" spans="1:16" ht="13.5" customHeight="1">
      <c r="A11" s="90" t="s">
        <v>8</v>
      </c>
      <c r="B11" s="61" t="s">
        <v>9</v>
      </c>
      <c r="C11" s="52">
        <v>95704</v>
      </c>
      <c r="D11" s="52">
        <v>90798</v>
      </c>
      <c r="E11" s="132">
        <v>88636</v>
      </c>
      <c r="F11" s="84">
        <v>2517.3</v>
      </c>
      <c r="G11" s="38">
        <v>2401.6</v>
      </c>
      <c r="H11" s="184">
        <v>2360.5</v>
      </c>
      <c r="L11" s="15"/>
      <c r="M11" s="17"/>
      <c r="N11" s="17"/>
      <c r="O11" s="17"/>
      <c r="P11" s="17"/>
    </row>
    <row r="12" spans="1:16" ht="13.5" customHeight="1">
      <c r="A12" s="90" t="s">
        <v>10</v>
      </c>
      <c r="B12" s="61" t="s">
        <v>11</v>
      </c>
      <c r="C12" s="52">
        <v>23348</v>
      </c>
      <c r="D12" s="52">
        <v>22472</v>
      </c>
      <c r="E12" s="132">
        <v>21771</v>
      </c>
      <c r="F12" s="84">
        <v>2248.8</v>
      </c>
      <c r="G12" s="38">
        <v>2172.9</v>
      </c>
      <c r="H12" s="184">
        <v>2111.2</v>
      </c>
      <c r="L12" s="15"/>
      <c r="M12" s="17"/>
      <c r="N12" s="17"/>
      <c r="O12" s="19"/>
      <c r="P12" s="19"/>
    </row>
    <row r="13" spans="1:16" ht="13.5" customHeight="1">
      <c r="A13" s="90" t="s">
        <v>12</v>
      </c>
      <c r="B13" s="61" t="s">
        <v>13</v>
      </c>
      <c r="C13" s="52">
        <v>25825</v>
      </c>
      <c r="D13" s="52">
        <v>25409</v>
      </c>
      <c r="E13" s="132">
        <v>26046</v>
      </c>
      <c r="F13" s="84">
        <v>2713.4</v>
      </c>
      <c r="G13" s="38">
        <v>2659.1</v>
      </c>
      <c r="H13" s="184">
        <v>2713.7</v>
      </c>
      <c r="L13" s="15"/>
      <c r="M13" s="17"/>
      <c r="N13" s="17"/>
      <c r="O13" s="17"/>
      <c r="P13" s="17"/>
    </row>
    <row r="14" spans="1:16" ht="13.5" customHeight="1">
      <c r="A14" s="90" t="s">
        <v>14</v>
      </c>
      <c r="B14" s="61" t="s">
        <v>15</v>
      </c>
      <c r="C14" s="52">
        <v>16670</v>
      </c>
      <c r="D14" s="52">
        <v>15925</v>
      </c>
      <c r="E14" s="132">
        <v>15900</v>
      </c>
      <c r="F14" s="84">
        <v>1096</v>
      </c>
      <c r="G14" s="38">
        <v>1049.9</v>
      </c>
      <c r="H14" s="184">
        <v>1053</v>
      </c>
      <c r="L14" s="15"/>
      <c r="M14" s="17"/>
      <c r="N14" s="17"/>
      <c r="O14" s="17"/>
      <c r="P14" s="17"/>
    </row>
    <row r="15" spans="1:16" ht="13.5" customHeight="1">
      <c r="A15" s="90" t="s">
        <v>16</v>
      </c>
      <c r="B15" s="97" t="s">
        <v>17</v>
      </c>
      <c r="C15" s="52">
        <v>34034</v>
      </c>
      <c r="D15" s="52">
        <v>33397</v>
      </c>
      <c r="E15" s="132">
        <v>32238</v>
      </c>
      <c r="F15" s="84">
        <v>3138.2</v>
      </c>
      <c r="G15" s="38">
        <v>3068.9</v>
      </c>
      <c r="H15" s="184">
        <v>2954</v>
      </c>
      <c r="L15" s="15"/>
      <c r="M15" s="17"/>
      <c r="N15" s="17"/>
      <c r="O15" s="17"/>
      <c r="P15" s="17"/>
    </row>
    <row r="16" spans="1:16" ht="13.5" customHeight="1">
      <c r="A16" s="90" t="s">
        <v>18</v>
      </c>
      <c r="B16" s="61" t="s">
        <v>19</v>
      </c>
      <c r="C16" s="52">
        <v>52381</v>
      </c>
      <c r="D16" s="52">
        <v>52306</v>
      </c>
      <c r="E16" s="132">
        <v>52844</v>
      </c>
      <c r="F16" s="84">
        <v>3703.8</v>
      </c>
      <c r="G16" s="38">
        <v>3708</v>
      </c>
      <c r="H16" s="184">
        <v>3753.4</v>
      </c>
      <c r="L16" s="15"/>
      <c r="M16" s="17"/>
      <c r="N16" s="17"/>
      <c r="O16" s="17"/>
      <c r="P16" s="17"/>
    </row>
    <row r="17" spans="1:16" ht="13.5" customHeight="1">
      <c r="A17" s="90" t="s">
        <v>20</v>
      </c>
      <c r="B17" s="61" t="s">
        <v>21</v>
      </c>
      <c r="C17" s="52">
        <v>24988</v>
      </c>
      <c r="D17" s="52">
        <v>23871</v>
      </c>
      <c r="E17" s="132">
        <v>24293</v>
      </c>
      <c r="F17" s="84">
        <v>2985.3</v>
      </c>
      <c r="G17" s="38">
        <v>2868.4</v>
      </c>
      <c r="H17" s="184">
        <v>2935.1</v>
      </c>
      <c r="L17" s="15"/>
      <c r="M17" s="17"/>
      <c r="N17" s="17"/>
      <c r="O17" s="17"/>
      <c r="P17" s="17"/>
    </row>
    <row r="18" spans="1:16" ht="13.5" customHeight="1">
      <c r="A18" s="90" t="s">
        <v>22</v>
      </c>
      <c r="B18" s="61" t="s">
        <v>23</v>
      </c>
      <c r="C18" s="52">
        <v>39275</v>
      </c>
      <c r="D18" s="52">
        <v>39722</v>
      </c>
      <c r="E18" s="132">
        <v>39772</v>
      </c>
      <c r="F18" s="84">
        <v>1989.1</v>
      </c>
      <c r="G18" s="38">
        <v>2024.2</v>
      </c>
      <c r="H18" s="184">
        <v>2041.6</v>
      </c>
      <c r="L18" s="15"/>
      <c r="M18" s="17"/>
      <c r="N18" s="17"/>
      <c r="O18" s="17"/>
      <c r="P18" s="17"/>
    </row>
    <row r="19" spans="1:16" ht="13.5" customHeight="1">
      <c r="A19" s="90" t="s">
        <v>24</v>
      </c>
      <c r="B19" s="61" t="s">
        <v>25</v>
      </c>
      <c r="C19" s="52">
        <v>44711</v>
      </c>
      <c r="D19" s="52">
        <v>43373</v>
      </c>
      <c r="E19" s="132">
        <v>43141</v>
      </c>
      <c r="F19" s="84">
        <v>2202.3</v>
      </c>
      <c r="G19" s="38">
        <v>2132.5</v>
      </c>
      <c r="H19" s="184">
        <v>2118.6</v>
      </c>
      <c r="L19" s="15"/>
      <c r="M19" s="17"/>
      <c r="N19" s="17"/>
      <c r="O19" s="17"/>
      <c r="P19" s="17"/>
    </row>
    <row r="20" spans="1:16" ht="13.5" customHeight="1">
      <c r="A20" s="90" t="s">
        <v>26</v>
      </c>
      <c r="B20" s="61" t="s">
        <v>27</v>
      </c>
      <c r="C20" s="52">
        <v>20884</v>
      </c>
      <c r="D20" s="52">
        <v>21203</v>
      </c>
      <c r="E20" s="132">
        <v>22057</v>
      </c>
      <c r="F20" s="84">
        <v>2134.4</v>
      </c>
      <c r="G20" s="38">
        <v>2172.9</v>
      </c>
      <c r="H20" s="184">
        <v>2268.5</v>
      </c>
      <c r="L20" s="15"/>
      <c r="M20" s="17"/>
      <c r="N20" s="17"/>
      <c r="O20" s="17"/>
      <c r="P20" s="17"/>
    </row>
    <row r="21" spans="1:16" ht="13.5" customHeight="1">
      <c r="A21" s="90" t="s">
        <v>28</v>
      </c>
      <c r="B21" s="61" t="s">
        <v>29</v>
      </c>
      <c r="C21" s="52">
        <v>74378</v>
      </c>
      <c r="D21" s="52">
        <v>75128</v>
      </c>
      <c r="E21" s="132">
        <v>75230</v>
      </c>
      <c r="F21" s="84">
        <v>3827.4</v>
      </c>
      <c r="G21" s="38">
        <v>3863.5</v>
      </c>
      <c r="H21" s="184">
        <v>3872.7</v>
      </c>
      <c r="L21" s="15"/>
      <c r="M21" s="17"/>
      <c r="N21" s="17"/>
      <c r="O21" s="17"/>
      <c r="P21" s="17"/>
    </row>
    <row r="22" spans="1:16" ht="13.5" customHeight="1">
      <c r="A22" s="90" t="s">
        <v>30</v>
      </c>
      <c r="B22" s="61" t="s">
        <v>31</v>
      </c>
      <c r="C22" s="52">
        <v>34123</v>
      </c>
      <c r="D22" s="52">
        <v>34514</v>
      </c>
      <c r="E22" s="132">
        <v>34123</v>
      </c>
      <c r="F22" s="84">
        <v>2724.6</v>
      </c>
      <c r="G22" s="38">
        <v>2770.2</v>
      </c>
      <c r="H22" s="184">
        <v>2755.1</v>
      </c>
      <c r="L22" s="15"/>
      <c r="M22" s="17"/>
      <c r="N22" s="17"/>
      <c r="O22" s="17"/>
      <c r="P22" s="17"/>
    </row>
    <row r="23" spans="1:16" ht="13.5" customHeight="1">
      <c r="A23" s="90" t="s">
        <v>32</v>
      </c>
      <c r="B23" s="61" t="s">
        <v>33</v>
      </c>
      <c r="C23" s="52">
        <v>20361</v>
      </c>
      <c r="D23" s="52">
        <v>20225</v>
      </c>
      <c r="E23" s="132">
        <v>20672</v>
      </c>
      <c r="F23" s="84">
        <v>2319.7</v>
      </c>
      <c r="G23" s="38">
        <v>2302.3</v>
      </c>
      <c r="H23" s="184">
        <v>2349.3</v>
      </c>
      <c r="L23" s="15"/>
      <c r="M23" s="17"/>
      <c r="N23" s="17"/>
      <c r="O23" s="17"/>
      <c r="P23" s="17"/>
    </row>
    <row r="24" spans="1:16" ht="13.5" customHeight="1">
      <c r="A24" s="90" t="s">
        <v>34</v>
      </c>
      <c r="B24" s="61" t="s">
        <v>35</v>
      </c>
      <c r="C24" s="52">
        <v>15702</v>
      </c>
      <c r="D24" s="52">
        <v>14226</v>
      </c>
      <c r="E24" s="132">
        <v>14333</v>
      </c>
      <c r="F24" s="84">
        <v>1585.4</v>
      </c>
      <c r="G24" s="38">
        <v>1446.6</v>
      </c>
      <c r="H24" s="184">
        <v>1467.5</v>
      </c>
      <c r="L24" s="15"/>
      <c r="M24" s="17"/>
      <c r="N24" s="17"/>
      <c r="O24" s="17"/>
      <c r="P24" s="17"/>
    </row>
    <row r="25" spans="1:16" ht="13.5" customHeight="1">
      <c r="A25" s="90" t="s">
        <v>36</v>
      </c>
      <c r="B25" s="61" t="s">
        <v>37</v>
      </c>
      <c r="C25" s="52">
        <v>28794</v>
      </c>
      <c r="D25" s="52">
        <v>24988</v>
      </c>
      <c r="E25" s="132">
        <v>24773</v>
      </c>
      <c r="F25" s="84">
        <v>3306.2</v>
      </c>
      <c r="G25" s="38">
        <v>2870.6</v>
      </c>
      <c r="H25" s="184">
        <v>2848.6</v>
      </c>
      <c r="L25" s="15"/>
      <c r="M25" s="17"/>
      <c r="N25" s="17"/>
      <c r="O25" s="17"/>
      <c r="P25" s="17"/>
    </row>
    <row r="26" spans="1:16" ht="13.5" customHeight="1">
      <c r="A26" s="90" t="s">
        <v>38</v>
      </c>
      <c r="B26" s="61" t="s">
        <v>39</v>
      </c>
      <c r="C26" s="52">
        <v>96989</v>
      </c>
      <c r="D26" s="52">
        <v>95320</v>
      </c>
      <c r="E26" s="132">
        <v>90399</v>
      </c>
      <c r="F26" s="84">
        <v>4141</v>
      </c>
      <c r="G26" s="38">
        <v>4083</v>
      </c>
      <c r="H26" s="184">
        <v>3890</v>
      </c>
      <c r="L26" s="15"/>
      <c r="M26" s="17"/>
      <c r="N26" s="17"/>
      <c r="O26" s="17"/>
      <c r="P26" s="17"/>
    </row>
    <row r="27" spans="1:16" ht="13.5" customHeight="1">
      <c r="A27" s="90" t="s">
        <v>40</v>
      </c>
      <c r="B27" s="98" t="s">
        <v>41</v>
      </c>
      <c r="C27" s="52">
        <v>60744</v>
      </c>
      <c r="D27" s="52">
        <v>60020</v>
      </c>
      <c r="E27" s="132">
        <v>60009</v>
      </c>
      <c r="F27" s="84">
        <v>6807.2</v>
      </c>
      <c r="G27" s="38">
        <v>6744.6</v>
      </c>
      <c r="H27" s="184">
        <v>6761.8</v>
      </c>
      <c r="L27" s="15"/>
      <c r="M27" s="17"/>
      <c r="N27" s="17"/>
      <c r="O27" s="17"/>
      <c r="P27" s="17"/>
    </row>
    <row r="28" spans="1:16" ht="13.5" customHeight="1">
      <c r="A28" s="90" t="s">
        <v>42</v>
      </c>
      <c r="B28" s="61" t="s">
        <v>43</v>
      </c>
      <c r="C28" s="52">
        <v>40499</v>
      </c>
      <c r="D28" s="52">
        <v>39495</v>
      </c>
      <c r="E28" s="132">
        <v>39230</v>
      </c>
      <c r="F28" s="84">
        <v>3735.5</v>
      </c>
      <c r="G28" s="38">
        <v>3653.4</v>
      </c>
      <c r="H28" s="184">
        <v>3638.1</v>
      </c>
      <c r="L28" s="15"/>
      <c r="M28" s="17"/>
      <c r="N28" s="17"/>
      <c r="O28" s="17"/>
      <c r="P28" s="17"/>
    </row>
    <row r="29" spans="1:16" ht="13.5" customHeight="1">
      <c r="A29" s="90" t="s">
        <v>44</v>
      </c>
      <c r="B29" s="61" t="s">
        <v>45</v>
      </c>
      <c r="C29" s="52">
        <v>39981</v>
      </c>
      <c r="D29" s="52">
        <v>37913</v>
      </c>
      <c r="E29" s="132">
        <v>32643</v>
      </c>
      <c r="F29" s="84">
        <v>3714.9</v>
      </c>
      <c r="G29" s="38">
        <v>3534.5</v>
      </c>
      <c r="H29" s="184">
        <v>3058.1</v>
      </c>
      <c r="L29" s="15"/>
      <c r="M29" s="17"/>
      <c r="N29" s="17"/>
      <c r="O29" s="17"/>
      <c r="P29" s="17"/>
    </row>
    <row r="30" spans="1:16" ht="13.5" customHeight="1">
      <c r="A30" s="90" t="s">
        <v>46</v>
      </c>
      <c r="B30" s="61" t="s">
        <v>47</v>
      </c>
      <c r="C30" s="52">
        <v>11309</v>
      </c>
      <c r="D30" s="52">
        <v>11963</v>
      </c>
      <c r="E30" s="132">
        <v>12335</v>
      </c>
      <c r="F30" s="84">
        <v>1589.7</v>
      </c>
      <c r="G30" s="38">
        <v>1676.1</v>
      </c>
      <c r="H30" s="184">
        <v>1723.4</v>
      </c>
      <c r="L30" s="15"/>
      <c r="M30" s="17"/>
      <c r="N30" s="17"/>
      <c r="O30" s="17"/>
      <c r="P30" s="17"/>
    </row>
    <row r="31" spans="1:16" ht="13.5" customHeight="1">
      <c r="A31" s="90" t="s">
        <v>48</v>
      </c>
      <c r="B31" s="61" t="s">
        <v>49</v>
      </c>
      <c r="C31" s="52">
        <v>36862</v>
      </c>
      <c r="D31" s="52">
        <v>35981</v>
      </c>
      <c r="E31" s="132">
        <v>34759</v>
      </c>
      <c r="F31" s="84">
        <v>3949.6</v>
      </c>
      <c r="G31" s="38">
        <v>3888.6</v>
      </c>
      <c r="H31" s="184">
        <v>3789.4</v>
      </c>
      <c r="L31" s="15"/>
      <c r="M31" s="17"/>
      <c r="N31" s="17"/>
      <c r="O31" s="17"/>
      <c r="P31" s="19"/>
    </row>
    <row r="32" spans="1:16" ht="13.5" customHeight="1">
      <c r="A32" s="90" t="s">
        <v>50</v>
      </c>
      <c r="B32" s="61" t="s">
        <v>51</v>
      </c>
      <c r="C32" s="52">
        <v>107584</v>
      </c>
      <c r="D32" s="52">
        <v>107415</v>
      </c>
      <c r="E32" s="132">
        <v>108103</v>
      </c>
      <c r="F32" s="84">
        <v>4699.4</v>
      </c>
      <c r="G32" s="38">
        <v>4661.4</v>
      </c>
      <c r="H32" s="184">
        <v>4678.5</v>
      </c>
      <c r="L32" s="15"/>
      <c r="M32" s="17"/>
      <c r="N32" s="17"/>
      <c r="O32" s="17"/>
      <c r="P32" s="17"/>
    </row>
    <row r="33" spans="1:16" ht="13.5" customHeight="1">
      <c r="A33" s="90" t="s">
        <v>52</v>
      </c>
      <c r="B33" s="61" t="s">
        <v>54</v>
      </c>
      <c r="C33" s="52">
        <v>8459</v>
      </c>
      <c r="D33" s="52">
        <v>8157</v>
      </c>
      <c r="E33" s="132">
        <v>8105</v>
      </c>
      <c r="F33" s="84">
        <v>2654.5</v>
      </c>
      <c r="G33" s="38">
        <v>2557.6</v>
      </c>
      <c r="H33" s="184">
        <v>2543</v>
      </c>
      <c r="L33" s="15"/>
      <c r="M33" s="17"/>
      <c r="N33" s="17"/>
      <c r="O33" s="17"/>
      <c r="P33" s="17"/>
    </row>
    <row r="34" spans="1:16" s="31" customFormat="1" ht="13.5" customHeight="1">
      <c r="A34" s="91"/>
      <c r="B34" s="92" t="s">
        <v>53</v>
      </c>
      <c r="C34" s="107">
        <v>1158508</v>
      </c>
      <c r="D34" s="117">
        <v>1129074</v>
      </c>
      <c r="E34" s="165">
        <v>1116237</v>
      </c>
      <c r="F34" s="108">
        <v>3066.7</v>
      </c>
      <c r="G34" s="106">
        <v>2994.8</v>
      </c>
      <c r="H34" s="185">
        <v>2969.1</v>
      </c>
      <c r="I34" s="31">
        <f>(2969.1*100/2994.8)-100</f>
        <v>-0.858154133831988</v>
      </c>
      <c r="L34" s="32"/>
      <c r="M34" s="33"/>
      <c r="N34" s="33"/>
      <c r="O34" s="33"/>
      <c r="P34" s="33"/>
    </row>
    <row r="35" spans="5:23" ht="12.75" customHeight="1">
      <c r="E35" s="1"/>
      <c r="F35" s="1"/>
      <c r="S35" s="15"/>
      <c r="T35" s="17"/>
      <c r="U35" s="17"/>
      <c r="V35" s="17"/>
      <c r="W35" s="17"/>
    </row>
    <row r="36" spans="19:23" ht="12.75" customHeight="1">
      <c r="S36" s="15"/>
      <c r="T36" s="17"/>
      <c r="U36" s="17"/>
      <c r="V36" s="17"/>
      <c r="W36" s="17"/>
    </row>
    <row r="37" spans="19:23" ht="12.75" customHeight="1">
      <c r="S37" s="15"/>
      <c r="T37" s="15"/>
      <c r="U37" s="15"/>
      <c r="V37" s="15"/>
      <c r="W37" s="15"/>
    </row>
    <row r="38" ht="12.75" customHeight="1"/>
    <row r="39" ht="12.75" customHeight="1"/>
    <row r="40" ht="12.75" customHeight="1"/>
    <row r="41" ht="12.75" customHeight="1"/>
    <row r="42" ht="12.75" customHeight="1"/>
    <row r="43" ht="15" customHeight="1"/>
    <row r="44" ht="19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5">
    <mergeCell ref="A3:H3"/>
    <mergeCell ref="A5:A6"/>
    <mergeCell ref="B5:B6"/>
    <mergeCell ref="C5:E5"/>
    <mergeCell ref="F5:H5"/>
  </mergeCells>
  <printOptions horizontalCentered="1"/>
  <pageMargins left="0.7874015748031497" right="0.7874015748031497" top="0.9448818897637796" bottom="0.7874015748031497" header="0.5511811023622047" footer="0.5118110236220472"/>
  <pageSetup horizontalDpi="300" verticalDpi="300" orientation="landscape" paperSize="9" r:id="rId1"/>
  <headerFooter alignWithMargins="0">
    <oddFooter>&amp;R28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zoomScalePageLayoutView="0" workbookViewId="0" topLeftCell="A1">
      <selection activeCell="H16" sqref="H16"/>
    </sheetView>
  </sheetViews>
  <sheetFormatPr defaultColWidth="9.00390625" defaultRowHeight="12.75"/>
  <cols>
    <col min="1" max="1" width="4.375" style="0" customWidth="1"/>
    <col min="2" max="2" width="22.75390625" style="0" customWidth="1"/>
    <col min="3" max="8" width="17.625" style="0" customWidth="1"/>
    <col min="9" max="11" width="9.25390625" style="0" customWidth="1"/>
  </cols>
  <sheetData>
    <row r="1" spans="6:8" ht="12.75" customHeight="1">
      <c r="F1" s="5"/>
      <c r="H1" s="5" t="s">
        <v>76</v>
      </c>
    </row>
    <row r="2" spans="6:11" ht="9" customHeight="1">
      <c r="F2" s="5"/>
      <c r="K2" s="12"/>
    </row>
    <row r="3" spans="1:12" ht="15.75">
      <c r="A3" s="272" t="s">
        <v>130</v>
      </c>
      <c r="B3" s="272"/>
      <c r="C3" s="272"/>
      <c r="D3" s="272"/>
      <c r="E3" s="272"/>
      <c r="F3" s="272"/>
      <c r="G3" s="272"/>
      <c r="H3" s="272"/>
      <c r="I3" s="39"/>
      <c r="J3" s="39"/>
      <c r="K3" s="10"/>
      <c r="L3" s="10"/>
    </row>
    <row r="4" spans="1:6" ht="12.75" customHeight="1" thickBot="1">
      <c r="A4" s="9"/>
      <c r="B4" s="9"/>
      <c r="C4" s="9"/>
      <c r="D4" s="9"/>
      <c r="E4" s="9"/>
      <c r="F4" s="9"/>
    </row>
    <row r="5" spans="1:8" ht="18" customHeight="1">
      <c r="A5" s="247" t="s">
        <v>84</v>
      </c>
      <c r="B5" s="249" t="s">
        <v>93</v>
      </c>
      <c r="C5" s="258" t="s">
        <v>89</v>
      </c>
      <c r="D5" s="252"/>
      <c r="E5" s="253"/>
      <c r="F5" s="258" t="s">
        <v>106</v>
      </c>
      <c r="G5" s="252"/>
      <c r="H5" s="253"/>
    </row>
    <row r="6" spans="1:8" ht="15.75" customHeight="1" thickBot="1">
      <c r="A6" s="248"/>
      <c r="B6" s="250"/>
      <c r="C6" s="137">
        <v>2008</v>
      </c>
      <c r="D6" s="212">
        <v>2009</v>
      </c>
      <c r="E6" s="212">
        <v>2011</v>
      </c>
      <c r="F6" s="225">
        <v>2008</v>
      </c>
      <c r="G6" s="211">
        <v>2009</v>
      </c>
      <c r="H6" s="211">
        <v>2011</v>
      </c>
    </row>
    <row r="7" spans="1:8" ht="13.5" customHeight="1">
      <c r="A7" s="30" t="s">
        <v>1</v>
      </c>
      <c r="B7" s="168" t="s">
        <v>92</v>
      </c>
      <c r="C7" s="220">
        <v>4349</v>
      </c>
      <c r="D7" s="52">
        <v>3201</v>
      </c>
      <c r="E7" s="132">
        <v>3473</v>
      </c>
      <c r="F7" s="221">
        <v>268.4</v>
      </c>
      <c r="G7" s="227">
        <v>197.5</v>
      </c>
      <c r="H7" s="184">
        <v>214.6</v>
      </c>
    </row>
    <row r="8" spans="1:8" ht="13.5" customHeight="1">
      <c r="A8" s="27" t="s">
        <v>2</v>
      </c>
      <c r="B8" s="130" t="s">
        <v>3</v>
      </c>
      <c r="C8" s="60">
        <v>5146</v>
      </c>
      <c r="D8" s="52">
        <v>5373</v>
      </c>
      <c r="E8" s="132">
        <v>5645</v>
      </c>
      <c r="F8" s="65">
        <v>382.1</v>
      </c>
      <c r="G8" s="227">
        <v>400.6</v>
      </c>
      <c r="H8" s="184">
        <v>423.6</v>
      </c>
    </row>
    <row r="9" spans="1:16" ht="13.5" customHeight="1">
      <c r="A9" s="27" t="s">
        <v>4</v>
      </c>
      <c r="B9" s="130" t="s">
        <v>5</v>
      </c>
      <c r="C9" s="60">
        <v>1466</v>
      </c>
      <c r="D9" s="52">
        <v>998</v>
      </c>
      <c r="E9" s="132">
        <v>1141</v>
      </c>
      <c r="F9" s="65">
        <v>183.9</v>
      </c>
      <c r="G9" s="227">
        <v>125.1</v>
      </c>
      <c r="H9" s="184">
        <v>142.6</v>
      </c>
      <c r="L9" s="15"/>
      <c r="M9" s="17"/>
      <c r="N9" s="17"/>
      <c r="O9" s="17"/>
      <c r="P9" s="17"/>
    </row>
    <row r="10" spans="1:16" ht="13.5" customHeight="1">
      <c r="A10" s="27" t="s">
        <v>6</v>
      </c>
      <c r="B10" s="150" t="s">
        <v>7</v>
      </c>
      <c r="C10" s="60">
        <v>21880</v>
      </c>
      <c r="D10" s="52">
        <v>18015</v>
      </c>
      <c r="E10" s="132">
        <v>15958</v>
      </c>
      <c r="F10" s="65">
        <v>776.8</v>
      </c>
      <c r="G10" s="227">
        <v>642.7</v>
      </c>
      <c r="H10" s="184">
        <v>574.7</v>
      </c>
      <c r="L10" s="15"/>
      <c r="M10" s="17"/>
      <c r="N10" s="17"/>
      <c r="O10" s="17"/>
      <c r="P10" s="17"/>
    </row>
    <row r="11" spans="1:16" ht="13.5" customHeight="1">
      <c r="A11" s="27" t="s">
        <v>8</v>
      </c>
      <c r="B11" s="130" t="s">
        <v>9</v>
      </c>
      <c r="C11" s="60">
        <v>11246</v>
      </c>
      <c r="D11" s="52">
        <v>10254</v>
      </c>
      <c r="E11" s="132">
        <v>10284</v>
      </c>
      <c r="F11" s="65">
        <v>294</v>
      </c>
      <c r="G11" s="227">
        <v>269.7</v>
      </c>
      <c r="H11" s="184">
        <v>273.9</v>
      </c>
      <c r="L11" s="15"/>
      <c r="M11" s="17"/>
      <c r="N11" s="17"/>
      <c r="O11" s="17"/>
      <c r="P11" s="17"/>
    </row>
    <row r="12" spans="1:16" ht="13.5" customHeight="1">
      <c r="A12" s="27" t="s">
        <v>10</v>
      </c>
      <c r="B12" s="130" t="s">
        <v>11</v>
      </c>
      <c r="C12" s="60">
        <v>2903</v>
      </c>
      <c r="D12" s="52">
        <v>2995</v>
      </c>
      <c r="E12" s="132">
        <v>3236</v>
      </c>
      <c r="F12" s="65">
        <v>278</v>
      </c>
      <c r="G12" s="227">
        <v>288.5</v>
      </c>
      <c r="H12" s="184">
        <v>313.8</v>
      </c>
      <c r="L12" s="15"/>
      <c r="M12" s="17"/>
      <c r="N12" s="17"/>
      <c r="O12" s="19"/>
      <c r="P12" s="19"/>
    </row>
    <row r="13" spans="1:16" ht="13.5" customHeight="1">
      <c r="A13" s="27" t="s">
        <v>12</v>
      </c>
      <c r="B13" s="130" t="s">
        <v>13</v>
      </c>
      <c r="C13" s="60">
        <v>2260</v>
      </c>
      <c r="D13" s="52">
        <v>2269</v>
      </c>
      <c r="E13" s="132">
        <v>2587</v>
      </c>
      <c r="F13" s="65">
        <v>238.3</v>
      </c>
      <c r="G13" s="227">
        <v>238.4</v>
      </c>
      <c r="H13" s="184">
        <v>269.5</v>
      </c>
      <c r="L13" s="15"/>
      <c r="M13" s="17"/>
      <c r="N13" s="17"/>
      <c r="O13" s="17"/>
      <c r="P13" s="17"/>
    </row>
    <row r="14" spans="1:16" ht="13.5" customHeight="1">
      <c r="A14" s="27" t="s">
        <v>14</v>
      </c>
      <c r="B14" s="130" t="s">
        <v>15</v>
      </c>
      <c r="C14" s="60">
        <v>2656</v>
      </c>
      <c r="D14" s="52">
        <v>2515</v>
      </c>
      <c r="E14" s="132">
        <v>3261</v>
      </c>
      <c r="F14" s="65">
        <v>174</v>
      </c>
      <c r="G14" s="227">
        <v>165.4</v>
      </c>
      <c r="H14" s="184">
        <v>216</v>
      </c>
      <c r="L14" s="15"/>
      <c r="M14" s="17"/>
      <c r="N14" s="17"/>
      <c r="O14" s="17"/>
      <c r="P14" s="17"/>
    </row>
    <row r="15" spans="1:16" ht="13.5" customHeight="1">
      <c r="A15" s="27" t="s">
        <v>16</v>
      </c>
      <c r="B15" s="151" t="s">
        <v>17</v>
      </c>
      <c r="C15" s="60">
        <v>2331</v>
      </c>
      <c r="D15" s="52">
        <v>2394</v>
      </c>
      <c r="E15" s="132">
        <v>2698</v>
      </c>
      <c r="F15" s="65">
        <v>215.6</v>
      </c>
      <c r="G15" s="227">
        <v>220.7</v>
      </c>
      <c r="H15" s="184">
        <v>247.2</v>
      </c>
      <c r="L15" s="15"/>
      <c r="M15" s="17"/>
      <c r="N15" s="17"/>
      <c r="O15" s="17"/>
      <c r="P15" s="17"/>
    </row>
    <row r="16" spans="1:16" ht="13.5" customHeight="1">
      <c r="A16" s="27" t="s">
        <v>18</v>
      </c>
      <c r="B16" s="130" t="s">
        <v>19</v>
      </c>
      <c r="C16" s="60">
        <v>1422</v>
      </c>
      <c r="D16" s="52">
        <v>1161</v>
      </c>
      <c r="E16" s="132">
        <v>1272</v>
      </c>
      <c r="F16" s="65">
        <v>100.2</v>
      </c>
      <c r="G16" s="227">
        <v>82.1</v>
      </c>
      <c r="H16" s="184">
        <v>90.3</v>
      </c>
      <c r="L16" s="15"/>
      <c r="M16" s="17"/>
      <c r="N16" s="17"/>
      <c r="O16" s="17"/>
      <c r="P16" s="17"/>
    </row>
    <row r="17" spans="1:16" ht="13.5" customHeight="1">
      <c r="A17" s="27" t="s">
        <v>20</v>
      </c>
      <c r="B17" s="130" t="s">
        <v>21</v>
      </c>
      <c r="C17" s="60">
        <v>1989</v>
      </c>
      <c r="D17" s="52">
        <v>1601</v>
      </c>
      <c r="E17" s="132">
        <v>1911</v>
      </c>
      <c r="F17" s="65">
        <v>235.6</v>
      </c>
      <c r="G17" s="227">
        <v>191.3</v>
      </c>
      <c r="H17" s="184">
        <v>230.9</v>
      </c>
      <c r="L17" s="15"/>
      <c r="M17" s="17"/>
      <c r="N17" s="17"/>
      <c r="O17" s="17"/>
      <c r="P17" s="17"/>
    </row>
    <row r="18" spans="1:16" ht="13.5" customHeight="1">
      <c r="A18" s="27" t="s">
        <v>22</v>
      </c>
      <c r="B18" s="130" t="s">
        <v>23</v>
      </c>
      <c r="C18" s="60">
        <v>2266</v>
      </c>
      <c r="D18" s="52">
        <v>1883</v>
      </c>
      <c r="E18" s="132">
        <v>2085</v>
      </c>
      <c r="F18" s="65">
        <v>113.9</v>
      </c>
      <c r="G18" s="227">
        <v>95.4</v>
      </c>
      <c r="H18" s="184">
        <v>107</v>
      </c>
      <c r="L18" s="15"/>
      <c r="M18" s="17"/>
      <c r="N18" s="17"/>
      <c r="O18" s="17"/>
      <c r="P18" s="17"/>
    </row>
    <row r="19" spans="1:16" ht="13.5" customHeight="1">
      <c r="A19" s="27" t="s">
        <v>24</v>
      </c>
      <c r="B19" s="130" t="s">
        <v>25</v>
      </c>
      <c r="C19" s="60">
        <v>4810</v>
      </c>
      <c r="D19" s="52">
        <v>4603</v>
      </c>
      <c r="E19" s="132">
        <v>5510</v>
      </c>
      <c r="F19" s="65">
        <v>237.1</v>
      </c>
      <c r="G19" s="227">
        <v>226.7</v>
      </c>
      <c r="H19" s="184">
        <v>270.6</v>
      </c>
      <c r="L19" s="15"/>
      <c r="M19" s="17"/>
      <c r="N19" s="17"/>
      <c r="O19" s="17"/>
      <c r="P19" s="17"/>
    </row>
    <row r="20" spans="1:16" ht="13.5" customHeight="1">
      <c r="A20" s="27" t="s">
        <v>26</v>
      </c>
      <c r="B20" s="130" t="s">
        <v>27</v>
      </c>
      <c r="C20" s="60">
        <v>2193</v>
      </c>
      <c r="D20" s="52">
        <v>1698</v>
      </c>
      <c r="E20" s="132">
        <v>1968</v>
      </c>
      <c r="F20" s="65">
        <v>223.4</v>
      </c>
      <c r="G20" s="227">
        <v>173.5</v>
      </c>
      <c r="H20" s="184">
        <v>202.4</v>
      </c>
      <c r="L20" s="15"/>
      <c r="M20" s="17"/>
      <c r="N20" s="17"/>
      <c r="O20" s="17"/>
      <c r="P20" s="17"/>
    </row>
    <row r="21" spans="1:16" ht="13.5" customHeight="1">
      <c r="A21" s="27" t="s">
        <v>28</v>
      </c>
      <c r="B21" s="130" t="s">
        <v>29</v>
      </c>
      <c r="C21" s="60">
        <v>3309</v>
      </c>
      <c r="D21" s="52">
        <v>2973</v>
      </c>
      <c r="E21" s="132">
        <v>3240</v>
      </c>
      <c r="F21" s="65">
        <v>170.4</v>
      </c>
      <c r="G21" s="227">
        <v>153</v>
      </c>
      <c r="H21" s="184">
        <v>166.8</v>
      </c>
      <c r="L21" s="15"/>
      <c r="M21" s="17"/>
      <c r="N21" s="17"/>
      <c r="O21" s="17"/>
      <c r="P21" s="17"/>
    </row>
    <row r="22" spans="1:16" ht="13.5" customHeight="1">
      <c r="A22" s="27" t="s">
        <v>30</v>
      </c>
      <c r="B22" s="130" t="s">
        <v>31</v>
      </c>
      <c r="C22" s="60">
        <v>3092</v>
      </c>
      <c r="D22" s="52">
        <v>3431</v>
      </c>
      <c r="E22" s="132">
        <v>4078</v>
      </c>
      <c r="F22" s="65">
        <v>245.5</v>
      </c>
      <c r="G22" s="227">
        <v>273.9</v>
      </c>
      <c r="H22" s="184">
        <v>329.3</v>
      </c>
      <c r="L22" s="15"/>
      <c r="M22" s="17"/>
      <c r="N22" s="17"/>
      <c r="O22" s="17"/>
      <c r="P22" s="17"/>
    </row>
    <row r="23" spans="1:16" ht="13.5" customHeight="1">
      <c r="A23" s="27" t="s">
        <v>32</v>
      </c>
      <c r="B23" s="130" t="s">
        <v>33</v>
      </c>
      <c r="C23" s="60">
        <v>2849</v>
      </c>
      <c r="D23" s="52">
        <v>2487</v>
      </c>
      <c r="E23" s="132">
        <v>2263</v>
      </c>
      <c r="F23" s="65">
        <v>324.8</v>
      </c>
      <c r="G23" s="227">
        <v>283.3</v>
      </c>
      <c r="H23" s="184">
        <v>257.2</v>
      </c>
      <c r="L23" s="15"/>
      <c r="M23" s="17"/>
      <c r="N23" s="17"/>
      <c r="O23" s="17"/>
      <c r="P23" s="17"/>
    </row>
    <row r="24" spans="1:16" ht="13.5" customHeight="1">
      <c r="A24" s="27" t="s">
        <v>34</v>
      </c>
      <c r="B24" s="130" t="s">
        <v>35</v>
      </c>
      <c r="C24" s="60">
        <v>1896</v>
      </c>
      <c r="D24" s="52">
        <v>1853</v>
      </c>
      <c r="E24" s="132">
        <v>1499</v>
      </c>
      <c r="F24" s="65">
        <v>190.1</v>
      </c>
      <c r="G24" s="227">
        <v>187.1</v>
      </c>
      <c r="H24" s="184">
        <v>153.5</v>
      </c>
      <c r="L24" s="15"/>
      <c r="M24" s="17"/>
      <c r="N24" s="17"/>
      <c r="O24" s="17"/>
      <c r="P24" s="17"/>
    </row>
    <row r="25" spans="1:16" ht="13.5" customHeight="1">
      <c r="A25" s="27" t="s">
        <v>36</v>
      </c>
      <c r="B25" s="130" t="s">
        <v>37</v>
      </c>
      <c r="C25" s="60">
        <v>1901</v>
      </c>
      <c r="D25" s="52">
        <v>2124</v>
      </c>
      <c r="E25" s="132">
        <v>2061</v>
      </c>
      <c r="F25" s="65">
        <v>218.1</v>
      </c>
      <c r="G25" s="227">
        <v>243.9</v>
      </c>
      <c r="H25" s="184">
        <v>237</v>
      </c>
      <c r="L25" s="15"/>
      <c r="M25" s="17"/>
      <c r="N25" s="17"/>
      <c r="O25" s="17"/>
      <c r="P25" s="17"/>
    </row>
    <row r="26" spans="1:16" ht="13.5" customHeight="1">
      <c r="A26" s="27" t="s">
        <v>38</v>
      </c>
      <c r="B26" s="130" t="s">
        <v>39</v>
      </c>
      <c r="C26" s="60">
        <v>10851</v>
      </c>
      <c r="D26" s="52">
        <v>10888</v>
      </c>
      <c r="E26" s="132">
        <v>9075</v>
      </c>
      <c r="F26" s="65">
        <v>462</v>
      </c>
      <c r="G26" s="227">
        <v>464.9</v>
      </c>
      <c r="H26" s="184">
        <v>390.5</v>
      </c>
      <c r="L26" s="15"/>
      <c r="M26" s="17"/>
      <c r="N26" s="17"/>
      <c r="O26" s="17"/>
      <c r="P26" s="17"/>
    </row>
    <row r="27" spans="1:16" ht="13.5" customHeight="1">
      <c r="A27" s="27" t="s">
        <v>40</v>
      </c>
      <c r="B27" s="153" t="s">
        <v>41</v>
      </c>
      <c r="C27" s="60">
        <v>2564</v>
      </c>
      <c r="D27" s="52">
        <v>2830</v>
      </c>
      <c r="E27" s="132">
        <v>2930</v>
      </c>
      <c r="F27" s="65">
        <v>286.3</v>
      </c>
      <c r="G27" s="227">
        <v>317.1</v>
      </c>
      <c r="H27" s="184">
        <v>330.2</v>
      </c>
      <c r="L27" s="15"/>
      <c r="M27" s="17"/>
      <c r="N27" s="17"/>
      <c r="O27" s="17"/>
      <c r="P27" s="17"/>
    </row>
    <row r="28" spans="1:16" ht="13.5" customHeight="1">
      <c r="A28" s="27" t="s">
        <v>42</v>
      </c>
      <c r="B28" s="130" t="s">
        <v>43</v>
      </c>
      <c r="C28" s="60">
        <v>1343</v>
      </c>
      <c r="D28" s="52">
        <v>1252</v>
      </c>
      <c r="E28" s="132">
        <v>1437</v>
      </c>
      <c r="F28" s="65">
        <v>123.4</v>
      </c>
      <c r="G28" s="227">
        <v>115.5</v>
      </c>
      <c r="H28" s="184">
        <v>133.3</v>
      </c>
      <c r="L28" s="15"/>
      <c r="M28" s="17"/>
      <c r="N28" s="17"/>
      <c r="O28" s="17"/>
      <c r="P28" s="17"/>
    </row>
    <row r="29" spans="1:16" ht="13.5" customHeight="1">
      <c r="A29" s="27" t="s">
        <v>44</v>
      </c>
      <c r="B29" s="130" t="s">
        <v>45</v>
      </c>
      <c r="C29" s="60">
        <v>2141</v>
      </c>
      <c r="D29" s="52">
        <v>1623</v>
      </c>
      <c r="E29" s="132">
        <v>1992</v>
      </c>
      <c r="F29" s="65">
        <v>198</v>
      </c>
      <c r="G29" s="227">
        <v>150.8</v>
      </c>
      <c r="H29" s="184">
        <v>186.6</v>
      </c>
      <c r="L29" s="15"/>
      <c r="M29" s="17"/>
      <c r="N29" s="17"/>
      <c r="O29" s="17"/>
      <c r="P29" s="17"/>
    </row>
    <row r="30" spans="1:16" ht="13.5" customHeight="1">
      <c r="A30" s="27" t="s">
        <v>46</v>
      </c>
      <c r="B30" s="130" t="s">
        <v>47</v>
      </c>
      <c r="C30" s="60">
        <v>908</v>
      </c>
      <c r="D30" s="52">
        <v>1012</v>
      </c>
      <c r="E30" s="132">
        <v>881</v>
      </c>
      <c r="F30" s="65">
        <v>128</v>
      </c>
      <c r="G30" s="227">
        <v>142.3</v>
      </c>
      <c r="H30" s="184">
        <v>123.1</v>
      </c>
      <c r="L30" s="15"/>
      <c r="M30" s="17"/>
      <c r="N30" s="17"/>
      <c r="O30" s="17"/>
      <c r="P30" s="17"/>
    </row>
    <row r="31" spans="1:16" ht="13.5" customHeight="1">
      <c r="A31" s="27" t="s">
        <v>48</v>
      </c>
      <c r="B31" s="130" t="s">
        <v>49</v>
      </c>
      <c r="C31" s="60">
        <v>1820</v>
      </c>
      <c r="D31" s="52">
        <v>1544</v>
      </c>
      <c r="E31" s="132">
        <v>1373</v>
      </c>
      <c r="F31" s="65">
        <v>193</v>
      </c>
      <c r="G31" s="227">
        <v>165.4</v>
      </c>
      <c r="H31" s="184">
        <v>149.7</v>
      </c>
      <c r="L31" s="15"/>
      <c r="M31" s="17"/>
      <c r="N31" s="17"/>
      <c r="O31" s="17"/>
      <c r="P31" s="19"/>
    </row>
    <row r="32" spans="1:16" ht="13.5" customHeight="1">
      <c r="A32" s="27" t="s">
        <v>50</v>
      </c>
      <c r="B32" s="130" t="s">
        <v>51</v>
      </c>
      <c r="C32" s="60">
        <v>9454</v>
      </c>
      <c r="D32" s="52">
        <v>7565</v>
      </c>
      <c r="E32" s="132">
        <v>8210</v>
      </c>
      <c r="F32" s="65">
        <v>416.8</v>
      </c>
      <c r="G32" s="227">
        <v>330.4</v>
      </c>
      <c r="H32" s="184">
        <v>355.3</v>
      </c>
      <c r="L32" s="15"/>
      <c r="M32" s="17"/>
      <c r="N32" s="17"/>
      <c r="O32" s="17"/>
      <c r="P32" s="17"/>
    </row>
    <row r="33" spans="1:16" ht="13.5" customHeight="1" thickBot="1">
      <c r="A33" s="28" t="s">
        <v>52</v>
      </c>
      <c r="B33" s="128" t="s">
        <v>54</v>
      </c>
      <c r="C33" s="158">
        <v>270</v>
      </c>
      <c r="D33" s="219">
        <v>266</v>
      </c>
      <c r="E33" s="207">
        <v>162</v>
      </c>
      <c r="F33" s="228">
        <v>84.9</v>
      </c>
      <c r="G33" s="227">
        <v>83.5</v>
      </c>
      <c r="H33" s="205">
        <v>50.8</v>
      </c>
      <c r="L33" s="15"/>
      <c r="M33" s="17"/>
      <c r="N33" s="17"/>
      <c r="O33" s="17"/>
      <c r="P33" s="17"/>
    </row>
    <row r="34" spans="1:16" s="31" customFormat="1" ht="13.5" customHeight="1" thickBot="1">
      <c r="A34" s="29"/>
      <c r="B34" s="129" t="s">
        <v>53</v>
      </c>
      <c r="C34" s="223">
        <v>109315</v>
      </c>
      <c r="D34" s="196">
        <v>98808</v>
      </c>
      <c r="E34" s="209">
        <v>100230</v>
      </c>
      <c r="F34" s="226">
        <v>288.7</v>
      </c>
      <c r="G34" s="198">
        <v>261.6</v>
      </c>
      <c r="H34" s="208">
        <v>266.6</v>
      </c>
      <c r="I34" s="31">
        <f>(266.6*100/261)-100</f>
        <v>2.1455938697318118</v>
      </c>
      <c r="L34" s="32"/>
      <c r="M34" s="33"/>
      <c r="N34" s="33"/>
      <c r="O34" s="33"/>
      <c r="P34" s="33"/>
    </row>
    <row r="35" spans="5:23" ht="12.75" customHeight="1">
      <c r="E35" s="1"/>
      <c r="F35" s="1"/>
      <c r="S35" s="15"/>
      <c r="T35" s="17"/>
      <c r="U35" s="17"/>
      <c r="V35" s="17"/>
      <c r="W35" s="17"/>
    </row>
    <row r="36" spans="19:23" ht="12.75" customHeight="1">
      <c r="S36" s="15"/>
      <c r="T36" s="17"/>
      <c r="U36" s="17"/>
      <c r="V36" s="17"/>
      <c r="W36" s="17"/>
    </row>
    <row r="37" spans="19:23" ht="12.75" customHeight="1">
      <c r="S37" s="15"/>
      <c r="T37" s="15"/>
      <c r="U37" s="15"/>
      <c r="V37" s="15"/>
      <c r="W37" s="15"/>
    </row>
    <row r="38" ht="12.75" customHeight="1"/>
    <row r="39" ht="12.75" customHeight="1"/>
    <row r="40" ht="12.75" customHeight="1"/>
    <row r="41" spans="12:13" ht="12.75" customHeight="1">
      <c r="L41" s="10"/>
      <c r="M41" s="8"/>
    </row>
    <row r="42" ht="12.75" customHeight="1"/>
    <row r="43" ht="15" customHeight="1"/>
    <row r="44" ht="19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5">
    <mergeCell ref="A3:H3"/>
    <mergeCell ref="A5:A6"/>
    <mergeCell ref="B5:B6"/>
    <mergeCell ref="C5:E5"/>
    <mergeCell ref="F5:H5"/>
  </mergeCells>
  <printOptions horizontalCentered="1"/>
  <pageMargins left="0.7874015748031497" right="0.5905511811023623" top="0.9448818897637796" bottom="0.7874015748031497" header="0.5511811023622047" footer="0.5118110236220472"/>
  <pageSetup horizontalDpi="300" verticalDpi="300" orientation="landscape" paperSize="9" r:id="rId1"/>
  <headerFooter alignWithMargins="0">
    <oddFooter>&amp;R29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W41"/>
  <sheetViews>
    <sheetView zoomScale="75" zoomScaleNormal="75" zoomScalePageLayoutView="0" workbookViewId="0" topLeftCell="A1">
      <selection activeCell="I35" sqref="I35"/>
    </sheetView>
  </sheetViews>
  <sheetFormatPr defaultColWidth="9.00390625" defaultRowHeight="12.75"/>
  <cols>
    <col min="1" max="1" width="4.75390625" style="0" customWidth="1"/>
    <col min="2" max="2" width="21.25390625" style="0" customWidth="1"/>
    <col min="3" max="8" width="17.625" style="0" customWidth="1"/>
    <col min="9" max="11" width="9.25390625" style="0" customWidth="1"/>
  </cols>
  <sheetData>
    <row r="1" spans="6:8" ht="15">
      <c r="F1" s="5"/>
      <c r="H1" s="5" t="s">
        <v>77</v>
      </c>
    </row>
    <row r="2" spans="6:11" ht="9.75" customHeight="1">
      <c r="F2" s="5"/>
      <c r="K2" s="12"/>
    </row>
    <row r="3" spans="1:12" ht="15.75" customHeight="1">
      <c r="A3" s="272" t="s">
        <v>131</v>
      </c>
      <c r="B3" s="272"/>
      <c r="C3" s="272"/>
      <c r="D3" s="272"/>
      <c r="E3" s="272"/>
      <c r="F3" s="272"/>
      <c r="G3" s="272"/>
      <c r="H3" s="272"/>
      <c r="I3" s="42"/>
      <c r="J3" s="42"/>
      <c r="K3" s="10"/>
      <c r="L3" s="10"/>
    </row>
    <row r="4" spans="1:6" ht="9.75" customHeight="1" thickBot="1">
      <c r="A4" s="9"/>
      <c r="B4" s="9"/>
      <c r="C4" s="9"/>
      <c r="D4" s="9"/>
      <c r="E4" s="9"/>
      <c r="F4" s="9"/>
    </row>
    <row r="5" spans="1:8" ht="18.75" customHeight="1">
      <c r="A5" s="247" t="s">
        <v>84</v>
      </c>
      <c r="B5" s="249" t="s">
        <v>93</v>
      </c>
      <c r="C5" s="258" t="s">
        <v>89</v>
      </c>
      <c r="D5" s="252"/>
      <c r="E5" s="253"/>
      <c r="F5" s="258" t="s">
        <v>106</v>
      </c>
      <c r="G5" s="252"/>
      <c r="H5" s="253"/>
    </row>
    <row r="6" spans="1:8" ht="15.75" customHeight="1" thickBot="1">
      <c r="A6" s="248"/>
      <c r="B6" s="250"/>
      <c r="C6" s="137">
        <v>2008</v>
      </c>
      <c r="D6" s="212">
        <v>2009</v>
      </c>
      <c r="E6" s="212">
        <v>2011</v>
      </c>
      <c r="F6" s="137">
        <v>2008</v>
      </c>
      <c r="G6" s="212">
        <v>2009</v>
      </c>
      <c r="H6" s="212">
        <v>2011</v>
      </c>
    </row>
    <row r="7" spans="1:8" ht="13.5" customHeight="1">
      <c r="A7" s="30" t="s">
        <v>1</v>
      </c>
      <c r="B7" s="168" t="s">
        <v>92</v>
      </c>
      <c r="C7" s="220">
        <v>430</v>
      </c>
      <c r="D7" s="52">
        <v>462</v>
      </c>
      <c r="E7" s="132">
        <v>424</v>
      </c>
      <c r="F7" s="221">
        <v>26.5</v>
      </c>
      <c r="G7" s="84">
        <v>28.5</v>
      </c>
      <c r="H7" s="184">
        <v>26.2</v>
      </c>
    </row>
    <row r="8" spans="1:8" ht="13.5" customHeight="1">
      <c r="A8" s="27" t="s">
        <v>2</v>
      </c>
      <c r="B8" s="130" t="s">
        <v>3</v>
      </c>
      <c r="C8" s="60">
        <v>402</v>
      </c>
      <c r="D8" s="52">
        <v>436</v>
      </c>
      <c r="E8" s="132">
        <v>620</v>
      </c>
      <c r="F8" s="65">
        <v>29.8</v>
      </c>
      <c r="G8" s="84">
        <v>32.5</v>
      </c>
      <c r="H8" s="184">
        <v>46.5</v>
      </c>
    </row>
    <row r="9" spans="1:16" ht="13.5" customHeight="1">
      <c r="A9" s="27" t="s">
        <v>4</v>
      </c>
      <c r="B9" s="130" t="s">
        <v>5</v>
      </c>
      <c r="C9" s="60">
        <v>182</v>
      </c>
      <c r="D9" s="52">
        <v>208</v>
      </c>
      <c r="E9" s="132">
        <v>199</v>
      </c>
      <c r="F9" s="65">
        <v>22.8</v>
      </c>
      <c r="G9" s="84">
        <v>26.1</v>
      </c>
      <c r="H9" s="184">
        <v>24.9</v>
      </c>
      <c r="M9" s="17"/>
      <c r="N9" s="17"/>
      <c r="O9" s="17"/>
      <c r="P9" s="17"/>
    </row>
    <row r="10" spans="1:16" ht="13.5" customHeight="1">
      <c r="A10" s="27" t="s">
        <v>6</v>
      </c>
      <c r="B10" s="150" t="s">
        <v>7</v>
      </c>
      <c r="C10" s="60">
        <v>2817</v>
      </c>
      <c r="D10" s="52">
        <v>1658</v>
      </c>
      <c r="E10" s="132">
        <v>1657</v>
      </c>
      <c r="F10" s="65">
        <v>100</v>
      </c>
      <c r="G10" s="84">
        <v>59.1</v>
      </c>
      <c r="H10" s="184">
        <v>59.7</v>
      </c>
      <c r="M10" s="17"/>
      <c r="N10" s="17"/>
      <c r="O10" s="17"/>
      <c r="P10" s="17"/>
    </row>
    <row r="11" spans="1:16" ht="13.5" customHeight="1">
      <c r="A11" s="27" t="s">
        <v>8</v>
      </c>
      <c r="B11" s="130" t="s">
        <v>9</v>
      </c>
      <c r="C11" s="60">
        <v>2664</v>
      </c>
      <c r="D11" s="52">
        <v>2547</v>
      </c>
      <c r="E11" s="132">
        <v>2699</v>
      </c>
      <c r="F11" s="65">
        <v>69.6</v>
      </c>
      <c r="G11" s="84">
        <v>67</v>
      </c>
      <c r="H11" s="184">
        <v>71.9</v>
      </c>
      <c r="M11" s="17"/>
      <c r="N11" s="17"/>
      <c r="O11" s="17"/>
      <c r="P11" s="17"/>
    </row>
    <row r="12" spans="1:16" ht="13.5" customHeight="1">
      <c r="A12" s="27" t="s">
        <v>10</v>
      </c>
      <c r="B12" s="130" t="s">
        <v>11</v>
      </c>
      <c r="C12" s="60">
        <v>830</v>
      </c>
      <c r="D12" s="52">
        <v>777</v>
      </c>
      <c r="E12" s="132">
        <v>696</v>
      </c>
      <c r="F12" s="65">
        <v>79.5</v>
      </c>
      <c r="G12" s="84">
        <v>74.8</v>
      </c>
      <c r="H12" s="184">
        <v>67.5</v>
      </c>
      <c r="M12" s="17"/>
      <c r="N12" s="17"/>
      <c r="O12" s="19"/>
      <c r="P12" s="19"/>
    </row>
    <row r="13" spans="1:16" ht="13.5" customHeight="1">
      <c r="A13" s="27" t="s">
        <v>12</v>
      </c>
      <c r="B13" s="130" t="s">
        <v>13</v>
      </c>
      <c r="C13" s="60">
        <v>673</v>
      </c>
      <c r="D13" s="52">
        <v>668</v>
      </c>
      <c r="E13" s="132">
        <v>785</v>
      </c>
      <c r="F13" s="65">
        <v>71</v>
      </c>
      <c r="G13" s="84">
        <v>70.2</v>
      </c>
      <c r="H13" s="184">
        <v>81.8</v>
      </c>
      <c r="M13" s="17"/>
      <c r="N13" s="17"/>
      <c r="O13" s="17"/>
      <c r="P13" s="17"/>
    </row>
    <row r="14" spans="1:16" ht="13.5" customHeight="1">
      <c r="A14" s="27" t="s">
        <v>14</v>
      </c>
      <c r="B14" s="130" t="s">
        <v>15</v>
      </c>
      <c r="C14" s="60">
        <v>1424</v>
      </c>
      <c r="D14" s="52">
        <v>1467</v>
      </c>
      <c r="E14" s="132">
        <v>1320</v>
      </c>
      <c r="F14" s="65">
        <v>93.3</v>
      </c>
      <c r="G14" s="84">
        <v>96.4</v>
      </c>
      <c r="H14" s="184">
        <v>87.4</v>
      </c>
      <c r="M14" s="17"/>
      <c r="N14" s="17"/>
      <c r="O14" s="17"/>
      <c r="P14" s="17"/>
    </row>
    <row r="15" spans="1:16" ht="13.5" customHeight="1">
      <c r="A15" s="27" t="s">
        <v>16</v>
      </c>
      <c r="B15" s="151" t="s">
        <v>17</v>
      </c>
      <c r="C15" s="60">
        <v>1158</v>
      </c>
      <c r="D15" s="52">
        <v>1328</v>
      </c>
      <c r="E15" s="132">
        <v>1189</v>
      </c>
      <c r="F15" s="65">
        <v>107.1</v>
      </c>
      <c r="G15" s="84">
        <v>122.5</v>
      </c>
      <c r="H15" s="184">
        <v>108.9</v>
      </c>
      <c r="M15" s="17"/>
      <c r="N15" s="17"/>
      <c r="O15" s="17"/>
      <c r="P15" s="17"/>
    </row>
    <row r="16" spans="1:16" ht="13.5" customHeight="1">
      <c r="A16" s="27" t="s">
        <v>18</v>
      </c>
      <c r="B16" s="130" t="s">
        <v>19</v>
      </c>
      <c r="C16" s="60">
        <v>1467</v>
      </c>
      <c r="D16" s="52">
        <v>1427</v>
      </c>
      <c r="E16" s="132">
        <v>1311</v>
      </c>
      <c r="F16" s="65">
        <v>103.4</v>
      </c>
      <c r="G16" s="84">
        <v>100.9</v>
      </c>
      <c r="H16" s="184">
        <v>93.1</v>
      </c>
      <c r="L16" s="15"/>
      <c r="M16" s="17"/>
      <c r="N16" s="17"/>
      <c r="O16" s="17"/>
      <c r="P16" s="17"/>
    </row>
    <row r="17" spans="1:16" ht="13.5" customHeight="1">
      <c r="A17" s="27" t="s">
        <v>20</v>
      </c>
      <c r="B17" s="130" t="s">
        <v>21</v>
      </c>
      <c r="C17" s="60">
        <v>1950</v>
      </c>
      <c r="D17" s="52">
        <v>2039</v>
      </c>
      <c r="E17" s="132">
        <v>2136</v>
      </c>
      <c r="F17" s="65">
        <v>231</v>
      </c>
      <c r="G17" s="84">
        <v>243.6</v>
      </c>
      <c r="H17" s="184">
        <v>258.1</v>
      </c>
      <c r="L17" s="15"/>
      <c r="M17" s="17"/>
      <c r="N17" s="17"/>
      <c r="O17" s="17"/>
      <c r="P17" s="17"/>
    </row>
    <row r="18" spans="1:16" ht="13.5" customHeight="1">
      <c r="A18" s="27" t="s">
        <v>22</v>
      </c>
      <c r="B18" s="130" t="s">
        <v>23</v>
      </c>
      <c r="C18" s="60">
        <v>1205</v>
      </c>
      <c r="D18" s="52">
        <v>1273</v>
      </c>
      <c r="E18" s="132">
        <v>950</v>
      </c>
      <c r="F18" s="65">
        <v>60.6</v>
      </c>
      <c r="G18" s="84">
        <v>64.5</v>
      </c>
      <c r="H18" s="184">
        <v>48.8</v>
      </c>
      <c r="L18" s="15"/>
      <c r="M18" s="17"/>
      <c r="N18" s="17"/>
      <c r="O18" s="17"/>
      <c r="P18" s="17"/>
    </row>
    <row r="19" spans="1:16" ht="13.5" customHeight="1">
      <c r="A19" s="27" t="s">
        <v>24</v>
      </c>
      <c r="B19" s="130" t="s">
        <v>25</v>
      </c>
      <c r="C19" s="60">
        <v>655</v>
      </c>
      <c r="D19" s="52">
        <v>751</v>
      </c>
      <c r="E19" s="132">
        <v>890</v>
      </c>
      <c r="F19" s="65">
        <v>32.3</v>
      </c>
      <c r="G19" s="84">
        <v>37</v>
      </c>
      <c r="H19" s="184">
        <v>43.7</v>
      </c>
      <c r="L19" s="15"/>
      <c r="M19" s="17"/>
      <c r="N19" s="17"/>
      <c r="O19" s="17"/>
      <c r="P19" s="17"/>
    </row>
    <row r="20" spans="1:16" ht="13.5" customHeight="1">
      <c r="A20" s="27" t="s">
        <v>26</v>
      </c>
      <c r="B20" s="130" t="s">
        <v>27</v>
      </c>
      <c r="C20" s="60">
        <v>549</v>
      </c>
      <c r="D20" s="52">
        <v>819</v>
      </c>
      <c r="E20" s="132">
        <v>612</v>
      </c>
      <c r="F20" s="65">
        <v>55.9</v>
      </c>
      <c r="G20" s="84">
        <v>83.7</v>
      </c>
      <c r="H20" s="184">
        <v>62.9</v>
      </c>
      <c r="L20" s="15"/>
      <c r="M20" s="17"/>
      <c r="N20" s="17"/>
      <c r="O20" s="17"/>
      <c r="P20" s="17"/>
    </row>
    <row r="21" spans="1:16" ht="13.5" customHeight="1">
      <c r="A21" s="27" t="s">
        <v>28</v>
      </c>
      <c r="B21" s="130" t="s">
        <v>29</v>
      </c>
      <c r="C21" s="60">
        <v>1235</v>
      </c>
      <c r="D21" s="52">
        <v>1338</v>
      </c>
      <c r="E21" s="132">
        <v>1475</v>
      </c>
      <c r="F21" s="65">
        <v>63.6</v>
      </c>
      <c r="G21" s="84">
        <v>68.9</v>
      </c>
      <c r="H21" s="184">
        <v>75.9</v>
      </c>
      <c r="L21" s="15"/>
      <c r="M21" s="17"/>
      <c r="N21" s="17"/>
      <c r="O21" s="17"/>
      <c r="P21" s="17"/>
    </row>
    <row r="22" spans="1:16" ht="13.5" customHeight="1">
      <c r="A22" s="27" t="s">
        <v>30</v>
      </c>
      <c r="B22" s="130" t="s">
        <v>31</v>
      </c>
      <c r="C22" s="60">
        <v>874</v>
      </c>
      <c r="D22" s="52">
        <v>848</v>
      </c>
      <c r="E22" s="132">
        <v>803</v>
      </c>
      <c r="F22" s="65">
        <v>69.4</v>
      </c>
      <c r="G22" s="84">
        <v>67.7</v>
      </c>
      <c r="H22" s="184">
        <v>64.8</v>
      </c>
      <c r="L22" s="15"/>
      <c r="M22" s="17"/>
      <c r="N22" s="17"/>
      <c r="O22" s="17"/>
      <c r="P22" s="17"/>
    </row>
    <row r="23" spans="1:16" ht="13.5" customHeight="1">
      <c r="A23" s="27" t="s">
        <v>32</v>
      </c>
      <c r="B23" s="130" t="s">
        <v>33</v>
      </c>
      <c r="C23" s="60">
        <v>1087</v>
      </c>
      <c r="D23" s="52">
        <v>1056</v>
      </c>
      <c r="E23" s="132">
        <v>1196</v>
      </c>
      <c r="F23" s="65">
        <v>123.9</v>
      </c>
      <c r="G23" s="84">
        <v>120.3</v>
      </c>
      <c r="H23" s="184">
        <v>135.9</v>
      </c>
      <c r="L23" s="15"/>
      <c r="M23" s="17"/>
      <c r="N23" s="17"/>
      <c r="O23" s="17"/>
      <c r="P23" s="17"/>
    </row>
    <row r="24" spans="1:16" ht="13.5" customHeight="1">
      <c r="A24" s="27" t="s">
        <v>34</v>
      </c>
      <c r="B24" s="130" t="s">
        <v>35</v>
      </c>
      <c r="C24" s="60">
        <v>417</v>
      </c>
      <c r="D24" s="52">
        <v>367</v>
      </c>
      <c r="E24" s="132">
        <v>359</v>
      </c>
      <c r="F24" s="65">
        <v>41.8</v>
      </c>
      <c r="G24" s="84">
        <v>37.1</v>
      </c>
      <c r="H24" s="184">
        <v>36.8</v>
      </c>
      <c r="L24" s="15"/>
      <c r="M24" s="17"/>
      <c r="N24" s="17"/>
      <c r="O24" s="17"/>
      <c r="P24" s="17"/>
    </row>
    <row r="25" spans="1:16" ht="13.5" customHeight="1">
      <c r="A25" s="27" t="s">
        <v>36</v>
      </c>
      <c r="B25" s="130" t="s">
        <v>37</v>
      </c>
      <c r="C25" s="60">
        <v>584</v>
      </c>
      <c r="D25" s="52">
        <v>540</v>
      </c>
      <c r="E25" s="132">
        <v>459</v>
      </c>
      <c r="F25" s="65">
        <v>67</v>
      </c>
      <c r="G25" s="84">
        <v>62</v>
      </c>
      <c r="H25" s="184">
        <v>52.8</v>
      </c>
      <c r="L25" s="15"/>
      <c r="M25" s="17"/>
      <c r="N25" s="17"/>
      <c r="O25" s="17"/>
      <c r="P25" s="17"/>
    </row>
    <row r="26" spans="1:16" ht="13.5" customHeight="1">
      <c r="A26" s="27" t="s">
        <v>38</v>
      </c>
      <c r="B26" s="130" t="s">
        <v>39</v>
      </c>
      <c r="C26" s="60">
        <v>1907</v>
      </c>
      <c r="D26" s="52">
        <v>2258</v>
      </c>
      <c r="E26" s="132">
        <v>1597</v>
      </c>
      <c r="F26" s="65">
        <v>81.2</v>
      </c>
      <c r="G26" s="84">
        <v>96.4</v>
      </c>
      <c r="H26" s="184">
        <v>68.7</v>
      </c>
      <c r="L26" s="15"/>
      <c r="M26" s="17"/>
      <c r="N26" s="17"/>
      <c r="O26" s="17"/>
      <c r="P26" s="17"/>
    </row>
    <row r="27" spans="1:16" ht="13.5" customHeight="1">
      <c r="A27" s="27" t="s">
        <v>40</v>
      </c>
      <c r="B27" s="153" t="s">
        <v>41</v>
      </c>
      <c r="C27" s="60">
        <v>362</v>
      </c>
      <c r="D27" s="52">
        <v>373</v>
      </c>
      <c r="E27" s="132">
        <v>489</v>
      </c>
      <c r="F27" s="65">
        <v>40.4</v>
      </c>
      <c r="G27" s="84">
        <v>41.8</v>
      </c>
      <c r="H27" s="184">
        <v>55.1</v>
      </c>
      <c r="L27" s="15"/>
      <c r="M27" s="17"/>
      <c r="N27" s="17"/>
      <c r="O27" s="17"/>
      <c r="P27" s="17"/>
    </row>
    <row r="28" spans="1:16" ht="13.5" customHeight="1">
      <c r="A28" s="27" t="s">
        <v>42</v>
      </c>
      <c r="B28" s="130" t="s">
        <v>43</v>
      </c>
      <c r="C28" s="60">
        <v>380</v>
      </c>
      <c r="D28" s="52">
        <v>497</v>
      </c>
      <c r="E28" s="132">
        <v>412</v>
      </c>
      <c r="F28" s="65">
        <v>34.9</v>
      </c>
      <c r="G28" s="84">
        <v>45.8</v>
      </c>
      <c r="H28" s="184">
        <v>38.2</v>
      </c>
      <c r="L28" s="15"/>
      <c r="M28" s="17"/>
      <c r="N28" s="17"/>
      <c r="O28" s="17"/>
      <c r="P28" s="17"/>
    </row>
    <row r="29" spans="1:16" ht="13.5" customHeight="1">
      <c r="A29" s="27" t="s">
        <v>44</v>
      </c>
      <c r="B29" s="130" t="s">
        <v>45</v>
      </c>
      <c r="C29" s="60">
        <v>533</v>
      </c>
      <c r="D29" s="52">
        <v>591</v>
      </c>
      <c r="E29" s="132">
        <v>268</v>
      </c>
      <c r="F29" s="65">
        <v>49.3</v>
      </c>
      <c r="G29" s="84">
        <v>54.9</v>
      </c>
      <c r="H29" s="184">
        <v>25.1</v>
      </c>
      <c r="L29" s="15"/>
      <c r="M29" s="17"/>
      <c r="N29" s="17"/>
      <c r="O29" s="17"/>
      <c r="P29" s="17"/>
    </row>
    <row r="30" spans="1:16" ht="13.5" customHeight="1">
      <c r="A30" s="27" t="s">
        <v>46</v>
      </c>
      <c r="B30" s="130" t="s">
        <v>47</v>
      </c>
      <c r="C30" s="60">
        <v>12</v>
      </c>
      <c r="D30" s="52">
        <v>29</v>
      </c>
      <c r="E30" s="132">
        <v>13</v>
      </c>
      <c r="F30" s="65">
        <v>1.7</v>
      </c>
      <c r="G30" s="84">
        <v>4.1</v>
      </c>
      <c r="H30" s="184">
        <v>1.8</v>
      </c>
      <c r="L30" s="15"/>
      <c r="M30" s="17"/>
      <c r="N30" s="17"/>
      <c r="O30" s="17"/>
      <c r="P30" s="17"/>
    </row>
    <row r="31" spans="1:16" ht="13.5" customHeight="1">
      <c r="A31" s="27" t="s">
        <v>48</v>
      </c>
      <c r="B31" s="130" t="s">
        <v>49</v>
      </c>
      <c r="C31" s="60">
        <v>540</v>
      </c>
      <c r="D31" s="52">
        <v>580</v>
      </c>
      <c r="E31" s="132">
        <v>644</v>
      </c>
      <c r="F31" s="65">
        <v>57.3</v>
      </c>
      <c r="G31" s="84">
        <v>62.1</v>
      </c>
      <c r="H31" s="184">
        <v>70.2</v>
      </c>
      <c r="L31" s="15"/>
      <c r="M31" s="17"/>
      <c r="N31" s="17"/>
      <c r="O31" s="17"/>
      <c r="P31" s="19"/>
    </row>
    <row r="32" spans="1:16" ht="13.5" customHeight="1">
      <c r="A32" s="27" t="s">
        <v>50</v>
      </c>
      <c r="B32" s="130" t="s">
        <v>51</v>
      </c>
      <c r="C32" s="60">
        <v>989</v>
      </c>
      <c r="D32" s="52">
        <v>1004</v>
      </c>
      <c r="E32" s="132">
        <v>915</v>
      </c>
      <c r="F32" s="65">
        <v>43.6</v>
      </c>
      <c r="G32" s="84">
        <v>43.9</v>
      </c>
      <c r="H32" s="184">
        <v>39.6</v>
      </c>
      <c r="L32" s="15"/>
      <c r="M32" s="17"/>
      <c r="N32" s="17"/>
      <c r="O32" s="17"/>
      <c r="P32" s="17"/>
    </row>
    <row r="33" spans="1:16" ht="13.5" customHeight="1" thickBot="1">
      <c r="A33" s="28" t="s">
        <v>52</v>
      </c>
      <c r="B33" s="128" t="s">
        <v>54</v>
      </c>
      <c r="C33" s="158">
        <v>97</v>
      </c>
      <c r="D33" s="219">
        <v>131</v>
      </c>
      <c r="E33" s="207">
        <v>98</v>
      </c>
      <c r="F33" s="222">
        <v>30.5</v>
      </c>
      <c r="G33" s="84">
        <v>41.1</v>
      </c>
      <c r="H33" s="205">
        <v>30.7</v>
      </c>
      <c r="L33" s="15"/>
      <c r="M33" s="17"/>
      <c r="N33" s="17"/>
      <c r="O33" s="17"/>
      <c r="P33" s="17"/>
    </row>
    <row r="34" spans="1:16" s="31" customFormat="1" ht="13.5" customHeight="1" thickBot="1">
      <c r="A34" s="29"/>
      <c r="B34" s="129" t="s">
        <v>53</v>
      </c>
      <c r="C34" s="223">
        <v>25423</v>
      </c>
      <c r="D34" s="196">
        <v>25472</v>
      </c>
      <c r="E34" s="209">
        <v>24216</v>
      </c>
      <c r="F34" s="224">
        <v>67.1</v>
      </c>
      <c r="G34" s="198">
        <v>67.4</v>
      </c>
      <c r="H34" s="208">
        <v>64.4</v>
      </c>
      <c r="I34" s="31">
        <f>(64.4*100/67.4)-100</f>
        <v>-4.451038575667653</v>
      </c>
      <c r="L34" s="32"/>
      <c r="M34" s="33"/>
      <c r="N34" s="33"/>
      <c r="O34" s="33"/>
      <c r="P34" s="33"/>
    </row>
    <row r="35" spans="5:23" ht="12.75" customHeight="1">
      <c r="E35" s="1"/>
      <c r="F35" s="1"/>
      <c r="G35" s="1"/>
      <c r="S35" s="15"/>
      <c r="T35" s="17"/>
      <c r="U35" s="17"/>
      <c r="V35" s="17"/>
      <c r="W35" s="17"/>
    </row>
    <row r="36" spans="19:23" ht="12.75" customHeight="1">
      <c r="S36" s="15"/>
      <c r="T36" s="17"/>
      <c r="U36" s="17"/>
      <c r="V36" s="17"/>
      <c r="W36" s="17"/>
    </row>
    <row r="37" spans="19:23" ht="12.75" customHeight="1">
      <c r="S37" s="15"/>
      <c r="T37" s="15"/>
      <c r="U37" s="15"/>
      <c r="V37" s="15"/>
      <c r="W37" s="15"/>
    </row>
    <row r="38" ht="12.75" customHeight="1"/>
    <row r="39" ht="12.75" customHeight="1"/>
    <row r="40" ht="12.75" customHeight="1"/>
    <row r="41" spans="12:13" ht="12.75" customHeight="1">
      <c r="L41" s="10"/>
      <c r="M41" s="8"/>
    </row>
    <row r="42" ht="12.75" customHeight="1"/>
    <row r="43" ht="15" customHeight="1"/>
    <row r="44" ht="19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5">
    <mergeCell ref="A3:H3"/>
    <mergeCell ref="A5:A6"/>
    <mergeCell ref="B5:B6"/>
    <mergeCell ref="C5:E5"/>
    <mergeCell ref="F5:H5"/>
  </mergeCells>
  <printOptions horizontalCentered="1"/>
  <pageMargins left="0.5905511811023623" right="0.5905511811023623" top="0.9448818897637796" bottom="0.7874015748031497" header="0.5511811023622047" footer="0.5118110236220472"/>
  <pageSetup horizontalDpi="300" verticalDpi="300" orientation="landscape" paperSize="9" r:id="rId1"/>
  <headerFooter alignWithMargins="0">
    <oddFooter>&amp;R30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W41"/>
  <sheetViews>
    <sheetView zoomScalePageLayoutView="0" workbookViewId="0" topLeftCell="D4">
      <selection activeCell="F31" sqref="F31"/>
    </sheetView>
  </sheetViews>
  <sheetFormatPr defaultColWidth="9.00390625" defaultRowHeight="12.75"/>
  <cols>
    <col min="1" max="1" width="4.75390625" style="0" customWidth="1"/>
    <col min="2" max="2" width="21.25390625" style="0" customWidth="1"/>
    <col min="3" max="8" width="17.625" style="0" customWidth="1"/>
    <col min="9" max="11" width="9.25390625" style="0" customWidth="1"/>
  </cols>
  <sheetData>
    <row r="1" spans="6:8" ht="15">
      <c r="F1" s="5"/>
      <c r="H1" s="5" t="s">
        <v>78</v>
      </c>
    </row>
    <row r="2" spans="6:11" ht="9.75" customHeight="1">
      <c r="F2" s="5"/>
      <c r="K2" s="12"/>
    </row>
    <row r="3" spans="1:12" ht="15.75" customHeight="1">
      <c r="A3" s="272" t="s">
        <v>132</v>
      </c>
      <c r="B3" s="272"/>
      <c r="C3" s="272"/>
      <c r="D3" s="272"/>
      <c r="E3" s="272"/>
      <c r="F3" s="272"/>
      <c r="G3" s="272"/>
      <c r="H3" s="272"/>
      <c r="I3" s="42"/>
      <c r="J3" s="42"/>
      <c r="K3" s="10"/>
      <c r="L3" s="10"/>
    </row>
    <row r="4" spans="1:6" ht="9.75" customHeight="1" thickBot="1">
      <c r="A4" s="9"/>
      <c r="B4" s="9"/>
      <c r="C4" s="9"/>
      <c r="D4" s="9"/>
      <c r="E4" s="9"/>
      <c r="F4" s="9"/>
    </row>
    <row r="5" spans="1:8" ht="18.75" customHeight="1">
      <c r="A5" s="275" t="s">
        <v>84</v>
      </c>
      <c r="B5" s="277" t="s">
        <v>93</v>
      </c>
      <c r="C5" s="279" t="s">
        <v>89</v>
      </c>
      <c r="D5" s="280"/>
      <c r="E5" s="281"/>
      <c r="F5" s="279" t="s">
        <v>106</v>
      </c>
      <c r="G5" s="280"/>
      <c r="H5" s="281"/>
    </row>
    <row r="6" spans="1:8" ht="15.75" customHeight="1" thickBot="1">
      <c r="A6" s="276"/>
      <c r="B6" s="278"/>
      <c r="C6" s="137">
        <v>2008</v>
      </c>
      <c r="D6" s="212">
        <v>2009</v>
      </c>
      <c r="E6" s="212">
        <v>2011</v>
      </c>
      <c r="F6" s="137">
        <v>2008</v>
      </c>
      <c r="G6" s="212">
        <v>2009</v>
      </c>
      <c r="H6" s="212">
        <v>2011</v>
      </c>
    </row>
    <row r="7" spans="1:8" ht="13.5" customHeight="1">
      <c r="A7" s="30" t="s">
        <v>1</v>
      </c>
      <c r="B7" s="168" t="s">
        <v>92</v>
      </c>
      <c r="C7" s="220">
        <v>12916</v>
      </c>
      <c r="D7" s="52">
        <v>12881</v>
      </c>
      <c r="E7" s="132">
        <v>12873</v>
      </c>
      <c r="F7" s="221">
        <v>797.3</v>
      </c>
      <c r="G7" s="84">
        <v>794.8</v>
      </c>
      <c r="H7" s="184">
        <v>795.3</v>
      </c>
    </row>
    <row r="8" spans="1:8" ht="13.5" customHeight="1">
      <c r="A8" s="27" t="s">
        <v>2</v>
      </c>
      <c r="B8" s="130" t="s">
        <v>3</v>
      </c>
      <c r="C8" s="60">
        <v>8718</v>
      </c>
      <c r="D8" s="52">
        <v>8405</v>
      </c>
      <c r="E8" s="132">
        <v>8022</v>
      </c>
      <c r="F8" s="65">
        <v>647.3</v>
      </c>
      <c r="G8" s="84">
        <v>626.7</v>
      </c>
      <c r="H8" s="184">
        <v>601.9</v>
      </c>
    </row>
    <row r="9" spans="1:16" ht="13.5" customHeight="1">
      <c r="A9" s="27" t="s">
        <v>4</v>
      </c>
      <c r="B9" s="130" t="s">
        <v>5</v>
      </c>
      <c r="C9" s="60">
        <v>7114</v>
      </c>
      <c r="D9" s="52">
        <v>6848</v>
      </c>
      <c r="E9" s="132">
        <v>7622</v>
      </c>
      <c r="F9" s="65">
        <v>892.5</v>
      </c>
      <c r="G9" s="84">
        <v>858.3</v>
      </c>
      <c r="H9" s="184">
        <v>952.3</v>
      </c>
      <c r="M9" s="17"/>
      <c r="N9" s="17"/>
      <c r="O9" s="17"/>
      <c r="P9" s="17"/>
    </row>
    <row r="10" spans="1:16" ht="13.5" customHeight="1">
      <c r="A10" s="27" t="s">
        <v>6</v>
      </c>
      <c r="B10" s="150" t="s">
        <v>7</v>
      </c>
      <c r="C10" s="60">
        <v>19304</v>
      </c>
      <c r="D10" s="52">
        <v>21246</v>
      </c>
      <c r="E10" s="132">
        <v>19206</v>
      </c>
      <c r="F10" s="65">
        <v>685.3</v>
      </c>
      <c r="G10" s="84">
        <v>758</v>
      </c>
      <c r="H10" s="184">
        <v>691.7</v>
      </c>
      <c r="M10" s="17"/>
      <c r="N10" s="17"/>
      <c r="O10" s="17"/>
      <c r="P10" s="17"/>
    </row>
    <row r="11" spans="1:16" ht="13.5" customHeight="1">
      <c r="A11" s="27" t="s">
        <v>8</v>
      </c>
      <c r="B11" s="130" t="s">
        <v>9</v>
      </c>
      <c r="C11" s="60">
        <v>21726</v>
      </c>
      <c r="D11" s="52">
        <v>20781</v>
      </c>
      <c r="E11" s="132">
        <v>20592</v>
      </c>
      <c r="F11" s="65">
        <v>568</v>
      </c>
      <c r="G11" s="84">
        <v>546.6</v>
      </c>
      <c r="H11" s="184">
        <v>548.4</v>
      </c>
      <c r="M11" s="17"/>
      <c r="N11" s="17"/>
      <c r="O11" s="17"/>
      <c r="P11" s="17"/>
    </row>
    <row r="12" spans="1:16" ht="13.5" customHeight="1">
      <c r="A12" s="27" t="s">
        <v>10</v>
      </c>
      <c r="B12" s="130" t="s">
        <v>11</v>
      </c>
      <c r="C12" s="60">
        <v>5291</v>
      </c>
      <c r="D12" s="52">
        <v>5358</v>
      </c>
      <c r="E12" s="132">
        <v>5145</v>
      </c>
      <c r="F12" s="65">
        <v>506.7</v>
      </c>
      <c r="G12" s="84">
        <v>516.1</v>
      </c>
      <c r="H12" s="184">
        <v>498.9</v>
      </c>
      <c r="M12" s="17"/>
      <c r="N12" s="17"/>
      <c r="O12" s="19"/>
      <c r="P12" s="19"/>
    </row>
    <row r="13" spans="1:16" ht="13.5" customHeight="1">
      <c r="A13" s="27" t="s">
        <v>12</v>
      </c>
      <c r="B13" s="130" t="s">
        <v>13</v>
      </c>
      <c r="C13" s="60">
        <v>5270</v>
      </c>
      <c r="D13" s="52">
        <v>5154</v>
      </c>
      <c r="E13" s="132">
        <v>5092</v>
      </c>
      <c r="F13" s="65">
        <v>555.8</v>
      </c>
      <c r="G13" s="84">
        <v>541.5</v>
      </c>
      <c r="H13" s="184">
        <v>530.5</v>
      </c>
      <c r="M13" s="17"/>
      <c r="N13" s="17"/>
      <c r="O13" s="17"/>
      <c r="P13" s="17"/>
    </row>
    <row r="14" spans="1:16" ht="13.5" customHeight="1">
      <c r="A14" s="27" t="s">
        <v>14</v>
      </c>
      <c r="B14" s="130" t="s">
        <v>15</v>
      </c>
      <c r="C14" s="60">
        <v>10970</v>
      </c>
      <c r="D14" s="52">
        <v>10925</v>
      </c>
      <c r="E14" s="132">
        <v>14805</v>
      </c>
      <c r="F14" s="65">
        <v>718.8</v>
      </c>
      <c r="G14" s="84">
        <v>718.3</v>
      </c>
      <c r="H14" s="184">
        <v>980.5</v>
      </c>
      <c r="M14" s="17"/>
      <c r="N14" s="17"/>
      <c r="O14" s="17"/>
      <c r="P14" s="17"/>
    </row>
    <row r="15" spans="1:16" ht="13.5" customHeight="1">
      <c r="A15" s="27" t="s">
        <v>16</v>
      </c>
      <c r="B15" s="151" t="s">
        <v>17</v>
      </c>
      <c r="C15" s="60">
        <v>7241</v>
      </c>
      <c r="D15" s="52">
        <v>7560</v>
      </c>
      <c r="E15" s="132">
        <v>7945</v>
      </c>
      <c r="F15" s="65">
        <v>669.9</v>
      </c>
      <c r="G15" s="84">
        <v>697.1</v>
      </c>
      <c r="H15" s="184">
        <v>728</v>
      </c>
      <c r="M15" s="17"/>
      <c r="N15" s="17"/>
      <c r="O15" s="17"/>
      <c r="P15" s="17"/>
    </row>
    <row r="16" spans="1:16" ht="13.5" customHeight="1">
      <c r="A16" s="27" t="s">
        <v>18</v>
      </c>
      <c r="B16" s="130" t="s">
        <v>19</v>
      </c>
      <c r="C16" s="60">
        <v>9537</v>
      </c>
      <c r="D16" s="52">
        <v>9256</v>
      </c>
      <c r="E16" s="132">
        <v>9225</v>
      </c>
      <c r="F16" s="65">
        <v>671.9</v>
      </c>
      <c r="G16" s="84">
        <v>654.5</v>
      </c>
      <c r="H16" s="184">
        <v>655.2</v>
      </c>
      <c r="L16" s="15"/>
      <c r="M16" s="17"/>
      <c r="N16" s="17"/>
      <c r="O16" s="17"/>
      <c r="P16" s="17"/>
    </row>
    <row r="17" spans="1:16" ht="13.5" customHeight="1">
      <c r="A17" s="27" t="s">
        <v>20</v>
      </c>
      <c r="B17" s="130" t="s">
        <v>21</v>
      </c>
      <c r="C17" s="60">
        <v>4923</v>
      </c>
      <c r="D17" s="52">
        <v>5020</v>
      </c>
      <c r="E17" s="132">
        <v>5247</v>
      </c>
      <c r="F17" s="65">
        <v>583.2</v>
      </c>
      <c r="G17" s="84">
        <v>599.7</v>
      </c>
      <c r="H17" s="184">
        <v>634</v>
      </c>
      <c r="L17" s="15"/>
      <c r="M17" s="17"/>
      <c r="N17" s="17"/>
      <c r="O17" s="17"/>
      <c r="P17" s="17"/>
    </row>
    <row r="18" spans="1:16" ht="13.5" customHeight="1">
      <c r="A18" s="27" t="s">
        <v>22</v>
      </c>
      <c r="B18" s="130" t="s">
        <v>23</v>
      </c>
      <c r="C18" s="60">
        <v>14030</v>
      </c>
      <c r="D18" s="52">
        <v>12751</v>
      </c>
      <c r="E18" s="132">
        <v>12743</v>
      </c>
      <c r="F18" s="65">
        <v>705.4</v>
      </c>
      <c r="G18" s="84">
        <v>645.8</v>
      </c>
      <c r="H18" s="184">
        <v>654.1</v>
      </c>
      <c r="L18" s="15"/>
      <c r="M18" s="17"/>
      <c r="N18" s="17"/>
      <c r="O18" s="17"/>
      <c r="P18" s="17"/>
    </row>
    <row r="19" spans="1:16" ht="13.5" customHeight="1">
      <c r="A19" s="27" t="s">
        <v>24</v>
      </c>
      <c r="B19" s="130" t="s">
        <v>25</v>
      </c>
      <c r="C19" s="60">
        <v>9941</v>
      </c>
      <c r="D19" s="52">
        <v>9879</v>
      </c>
      <c r="E19" s="132">
        <v>10827</v>
      </c>
      <c r="F19" s="65">
        <v>490.1</v>
      </c>
      <c r="G19" s="84">
        <v>486.6</v>
      </c>
      <c r="H19" s="184">
        <v>531.7</v>
      </c>
      <c r="L19" s="15"/>
      <c r="M19" s="17"/>
      <c r="N19" s="17"/>
      <c r="O19" s="17"/>
      <c r="P19" s="17"/>
    </row>
    <row r="20" spans="1:16" ht="13.5" customHeight="1">
      <c r="A20" s="27" t="s">
        <v>26</v>
      </c>
      <c r="B20" s="130" t="s">
        <v>27</v>
      </c>
      <c r="C20" s="60">
        <v>6272</v>
      </c>
      <c r="D20" s="52">
        <v>6212</v>
      </c>
      <c r="E20" s="132">
        <v>6076</v>
      </c>
      <c r="F20" s="65">
        <v>639</v>
      </c>
      <c r="G20" s="84">
        <v>634.9</v>
      </c>
      <c r="H20" s="184">
        <v>624.9</v>
      </c>
      <c r="L20" s="15"/>
      <c r="M20" s="17"/>
      <c r="N20" s="17"/>
      <c r="O20" s="17"/>
      <c r="P20" s="17"/>
    </row>
    <row r="21" spans="1:16" ht="13.5" customHeight="1">
      <c r="A21" s="27" t="s">
        <v>28</v>
      </c>
      <c r="B21" s="130" t="s">
        <v>29</v>
      </c>
      <c r="C21" s="60">
        <v>10133</v>
      </c>
      <c r="D21" s="52">
        <v>10371</v>
      </c>
      <c r="E21" s="132">
        <v>9678</v>
      </c>
      <c r="F21" s="65">
        <v>521.9</v>
      </c>
      <c r="G21" s="84">
        <v>533.7</v>
      </c>
      <c r="H21" s="184">
        <v>498.2</v>
      </c>
      <c r="L21" s="15"/>
      <c r="M21" s="17"/>
      <c r="N21" s="17"/>
      <c r="O21" s="17"/>
      <c r="P21" s="17"/>
    </row>
    <row r="22" spans="1:16" ht="13.5" customHeight="1">
      <c r="A22" s="27" t="s">
        <v>30</v>
      </c>
      <c r="B22" s="130" t="s">
        <v>31</v>
      </c>
      <c r="C22" s="60">
        <v>9380</v>
      </c>
      <c r="D22" s="52">
        <v>9982</v>
      </c>
      <c r="E22" s="132">
        <v>8900</v>
      </c>
      <c r="F22" s="65">
        <v>744.7</v>
      </c>
      <c r="G22" s="84">
        <v>797</v>
      </c>
      <c r="H22" s="184">
        <v>718.6</v>
      </c>
      <c r="L22" s="15"/>
      <c r="M22" s="17"/>
      <c r="N22" s="17"/>
      <c r="O22" s="17"/>
      <c r="P22" s="17"/>
    </row>
    <row r="23" spans="1:16" ht="13.5" customHeight="1">
      <c r="A23" s="27" t="s">
        <v>32</v>
      </c>
      <c r="B23" s="130" t="s">
        <v>33</v>
      </c>
      <c r="C23" s="60">
        <v>4572</v>
      </c>
      <c r="D23" s="52">
        <v>4434</v>
      </c>
      <c r="E23" s="132">
        <v>5183</v>
      </c>
      <c r="F23" s="65">
        <v>521.2</v>
      </c>
      <c r="G23" s="84">
        <v>505.2</v>
      </c>
      <c r="H23" s="184">
        <v>589</v>
      </c>
      <c r="L23" s="15"/>
      <c r="M23" s="17"/>
      <c r="N23" s="17"/>
      <c r="O23" s="17"/>
      <c r="P23" s="17"/>
    </row>
    <row r="24" spans="1:16" ht="13.5" customHeight="1">
      <c r="A24" s="27" t="s">
        <v>34</v>
      </c>
      <c r="B24" s="130" t="s">
        <v>35</v>
      </c>
      <c r="C24" s="60">
        <v>6818</v>
      </c>
      <c r="D24" s="52">
        <v>6314</v>
      </c>
      <c r="E24" s="132">
        <v>5938</v>
      </c>
      <c r="F24" s="65">
        <v>683.5</v>
      </c>
      <c r="G24" s="84">
        <v>637.5</v>
      </c>
      <c r="H24" s="184">
        <v>608</v>
      </c>
      <c r="L24" s="15"/>
      <c r="M24" s="17"/>
      <c r="N24" s="17"/>
      <c r="O24" s="17"/>
      <c r="P24" s="17"/>
    </row>
    <row r="25" spans="1:16" ht="13.5" customHeight="1">
      <c r="A25" s="27" t="s">
        <v>36</v>
      </c>
      <c r="B25" s="130" t="s">
        <v>37</v>
      </c>
      <c r="C25" s="60">
        <v>5736</v>
      </c>
      <c r="D25" s="52">
        <v>6757</v>
      </c>
      <c r="E25" s="132">
        <v>6857</v>
      </c>
      <c r="F25" s="65">
        <v>658</v>
      </c>
      <c r="G25" s="84">
        <v>775.8</v>
      </c>
      <c r="H25" s="184">
        <v>788.5</v>
      </c>
      <c r="L25" s="15"/>
      <c r="M25" s="17"/>
      <c r="N25" s="17"/>
      <c r="O25" s="17"/>
      <c r="P25" s="17"/>
    </row>
    <row r="26" spans="1:16" ht="13.5" customHeight="1">
      <c r="A26" s="27" t="s">
        <v>38</v>
      </c>
      <c r="B26" s="130" t="s">
        <v>39</v>
      </c>
      <c r="C26" s="60">
        <v>19364</v>
      </c>
      <c r="D26" s="52">
        <v>19009</v>
      </c>
      <c r="E26" s="132">
        <v>16797</v>
      </c>
      <c r="F26" s="65">
        <v>824.5</v>
      </c>
      <c r="G26" s="84">
        <v>811.6</v>
      </c>
      <c r="H26" s="184">
        <v>722.8</v>
      </c>
      <c r="L26" s="15"/>
      <c r="M26" s="17"/>
      <c r="N26" s="17"/>
      <c r="O26" s="17"/>
      <c r="P26" s="17"/>
    </row>
    <row r="27" spans="1:16" ht="13.5" customHeight="1">
      <c r="A27" s="27" t="s">
        <v>40</v>
      </c>
      <c r="B27" s="153" t="s">
        <v>41</v>
      </c>
      <c r="C27" s="60">
        <v>6567</v>
      </c>
      <c r="D27" s="52">
        <v>6005</v>
      </c>
      <c r="E27" s="132">
        <v>6295</v>
      </c>
      <c r="F27" s="65">
        <v>733.2</v>
      </c>
      <c r="G27" s="84">
        <v>672.9</v>
      </c>
      <c r="H27" s="184">
        <v>709.3</v>
      </c>
      <c r="L27" s="15"/>
      <c r="M27" s="17"/>
      <c r="N27" s="17"/>
      <c r="O27" s="17"/>
      <c r="P27" s="17"/>
    </row>
    <row r="28" spans="1:16" ht="13.5" customHeight="1">
      <c r="A28" s="27" t="s">
        <v>42</v>
      </c>
      <c r="B28" s="130" t="s">
        <v>43</v>
      </c>
      <c r="C28" s="60">
        <v>8660</v>
      </c>
      <c r="D28" s="52">
        <v>8614</v>
      </c>
      <c r="E28" s="132">
        <v>8726</v>
      </c>
      <c r="F28" s="65">
        <v>795.8</v>
      </c>
      <c r="G28" s="84">
        <v>794.5</v>
      </c>
      <c r="H28" s="184">
        <v>809.2</v>
      </c>
      <c r="L28" s="15"/>
      <c r="M28" s="17"/>
      <c r="N28" s="17"/>
      <c r="O28" s="17"/>
      <c r="P28" s="17"/>
    </row>
    <row r="29" spans="1:16" ht="13.5" customHeight="1">
      <c r="A29" s="27" t="s">
        <v>44</v>
      </c>
      <c r="B29" s="130" t="s">
        <v>45</v>
      </c>
      <c r="C29" s="60">
        <v>9324</v>
      </c>
      <c r="D29" s="52">
        <v>9720</v>
      </c>
      <c r="E29" s="132">
        <v>8503</v>
      </c>
      <c r="F29" s="65">
        <v>862.4</v>
      </c>
      <c r="G29" s="84">
        <v>903.1</v>
      </c>
      <c r="H29" s="184">
        <v>796.6</v>
      </c>
      <c r="L29" s="15"/>
      <c r="M29" s="17"/>
      <c r="N29" s="17"/>
      <c r="O29" s="17"/>
      <c r="P29" s="17"/>
    </row>
    <row r="30" spans="1:16" ht="13.5" customHeight="1">
      <c r="A30" s="27" t="s">
        <v>46</v>
      </c>
      <c r="B30" s="130" t="s">
        <v>47</v>
      </c>
      <c r="C30" s="60">
        <v>6403</v>
      </c>
      <c r="D30" s="52">
        <v>6707</v>
      </c>
      <c r="E30" s="132">
        <v>6084</v>
      </c>
      <c r="F30" s="65">
        <v>902.8</v>
      </c>
      <c r="G30" s="84">
        <v>942.8</v>
      </c>
      <c r="H30" s="184">
        <v>850.1</v>
      </c>
      <c r="L30" s="15"/>
      <c r="M30" s="17"/>
      <c r="N30" s="17"/>
      <c r="O30" s="17"/>
      <c r="P30" s="17"/>
    </row>
    <row r="31" spans="1:16" ht="13.5" customHeight="1">
      <c r="A31" s="27" t="s">
        <v>48</v>
      </c>
      <c r="B31" s="130" t="s">
        <v>49</v>
      </c>
      <c r="C31" s="60">
        <v>5296</v>
      </c>
      <c r="D31" s="52">
        <v>5228</v>
      </c>
      <c r="E31" s="132">
        <v>5800</v>
      </c>
      <c r="F31" s="65">
        <v>561.7</v>
      </c>
      <c r="G31" s="84">
        <v>560.2</v>
      </c>
      <c r="H31" s="184">
        <v>632.3</v>
      </c>
      <c r="L31" s="15"/>
      <c r="M31" s="17"/>
      <c r="N31" s="17"/>
      <c r="O31" s="17"/>
      <c r="P31" s="19"/>
    </row>
    <row r="32" spans="1:16" ht="13.5" customHeight="1">
      <c r="A32" s="27" t="s">
        <v>50</v>
      </c>
      <c r="B32" s="130" t="s">
        <v>51</v>
      </c>
      <c r="C32" s="60">
        <v>7360</v>
      </c>
      <c r="D32" s="52">
        <v>7239</v>
      </c>
      <c r="E32" s="132">
        <v>7748</v>
      </c>
      <c r="F32" s="65">
        <v>324.5</v>
      </c>
      <c r="G32" s="84">
        <v>316.2</v>
      </c>
      <c r="H32" s="184">
        <v>335.3</v>
      </c>
      <c r="L32" s="15"/>
      <c r="M32" s="17"/>
      <c r="N32" s="17"/>
      <c r="O32" s="17"/>
      <c r="P32" s="17"/>
    </row>
    <row r="33" spans="1:16" ht="13.5" customHeight="1" thickBot="1">
      <c r="A33" s="28" t="s">
        <v>52</v>
      </c>
      <c r="B33" s="128" t="s">
        <v>54</v>
      </c>
      <c r="C33" s="158">
        <v>3082</v>
      </c>
      <c r="D33" s="193">
        <v>3260</v>
      </c>
      <c r="E33" s="231">
        <v>3013</v>
      </c>
      <c r="F33" s="222">
        <v>969.5</v>
      </c>
      <c r="G33" s="229">
        <v>1023</v>
      </c>
      <c r="H33" s="205">
        <v>945.3</v>
      </c>
      <c r="L33" s="15"/>
      <c r="M33" s="17"/>
      <c r="N33" s="17"/>
      <c r="O33" s="17"/>
      <c r="P33" s="17"/>
    </row>
    <row r="34" spans="1:16" s="31" customFormat="1" ht="13.5" customHeight="1" thickBot="1">
      <c r="A34" s="29"/>
      <c r="B34" s="129" t="s">
        <v>53</v>
      </c>
      <c r="C34" s="223">
        <v>245948</v>
      </c>
      <c r="D34" s="196">
        <v>245916</v>
      </c>
      <c r="E34" s="209">
        <v>244942</v>
      </c>
      <c r="F34" s="224">
        <v>649.5</v>
      </c>
      <c r="G34" s="230">
        <v>651</v>
      </c>
      <c r="H34" s="232">
        <v>651.5</v>
      </c>
      <c r="L34" s="32"/>
      <c r="M34" s="33"/>
      <c r="N34" s="33"/>
      <c r="O34" s="33"/>
      <c r="P34" s="33"/>
    </row>
    <row r="35" spans="5:23" ht="12.75" customHeight="1">
      <c r="E35" s="1"/>
      <c r="F35" s="1"/>
      <c r="G35" s="1"/>
      <c r="S35" s="15"/>
      <c r="T35" s="17"/>
      <c r="U35" s="17"/>
      <c r="V35" s="17"/>
      <c r="W35" s="17"/>
    </row>
    <row r="36" spans="19:23" ht="12.75" customHeight="1">
      <c r="S36" s="15"/>
      <c r="T36" s="17"/>
      <c r="U36" s="17"/>
      <c r="V36" s="17"/>
      <c r="W36" s="17"/>
    </row>
    <row r="37" spans="19:23" ht="12.75" customHeight="1">
      <c r="S37" s="15"/>
      <c r="T37" s="15"/>
      <c r="U37" s="15"/>
      <c r="V37" s="15"/>
      <c r="W37" s="15"/>
    </row>
    <row r="38" ht="12.75" customHeight="1"/>
    <row r="39" ht="12.75" customHeight="1"/>
    <row r="40" ht="12.75" customHeight="1"/>
    <row r="41" spans="12:13" ht="12.75" customHeight="1">
      <c r="L41" s="10"/>
      <c r="M41" s="8"/>
    </row>
    <row r="42" ht="12.75" customHeight="1"/>
    <row r="43" ht="15" customHeight="1"/>
    <row r="44" ht="19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5">
    <mergeCell ref="A3:H3"/>
    <mergeCell ref="A5:A6"/>
    <mergeCell ref="B5:B6"/>
    <mergeCell ref="C5:E5"/>
    <mergeCell ref="F5:H5"/>
  </mergeCells>
  <printOptions horizontalCentered="1"/>
  <pageMargins left="0.5905511811023623" right="0.5905511811023623" top="0.9448818897637796" bottom="0.7874015748031497" header="0.5511811023622047" footer="0.5118110236220472"/>
  <pageSetup horizontalDpi="300" verticalDpi="300" orientation="landscape" paperSize="9" r:id="rId1"/>
  <headerFooter alignWithMargins="0">
    <oddFooter>&amp;R31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7"/>
  <sheetViews>
    <sheetView zoomScale="75" zoomScaleNormal="75" zoomScalePageLayoutView="0" workbookViewId="0" topLeftCell="A1">
      <selection activeCell="M35" sqref="M35"/>
    </sheetView>
  </sheetViews>
  <sheetFormatPr defaultColWidth="9.00390625" defaultRowHeight="12.75"/>
  <cols>
    <col min="1" max="1" width="4.375" style="0" customWidth="1"/>
    <col min="2" max="2" width="21.625" style="0" customWidth="1"/>
    <col min="3" max="9" width="8.375" style="0" customWidth="1"/>
    <col min="10" max="16" width="9.25390625" style="0" customWidth="1"/>
    <col min="17" max="17" width="9.875" style="0" bestFit="1" customWidth="1"/>
  </cols>
  <sheetData>
    <row r="1" spans="6:11" ht="16.5" customHeight="1">
      <c r="F1" s="261" t="s">
        <v>133</v>
      </c>
      <c r="G1" s="261"/>
      <c r="H1" s="261"/>
      <c r="I1" s="261"/>
      <c r="J1" s="267"/>
      <c r="K1" s="268"/>
    </row>
    <row r="2" spans="10:16" ht="12.75" customHeight="1">
      <c r="J2" s="5"/>
      <c r="K2" s="8"/>
      <c r="P2" s="12"/>
    </row>
    <row r="3" spans="1:18" ht="15.75">
      <c r="A3" s="245" t="s">
        <v>114</v>
      </c>
      <c r="B3" s="245"/>
      <c r="C3" s="245"/>
      <c r="D3" s="245"/>
      <c r="E3" s="245"/>
      <c r="F3" s="245"/>
      <c r="G3" s="245"/>
      <c r="H3" s="245"/>
      <c r="I3" s="245"/>
      <c r="J3" s="42"/>
      <c r="K3" s="42"/>
      <c r="L3" s="42"/>
      <c r="M3" s="42"/>
      <c r="N3" s="42"/>
      <c r="O3" s="42"/>
      <c r="P3" s="10"/>
      <c r="R3" s="8"/>
    </row>
    <row r="4" spans="1:11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9" ht="18" customHeight="1">
      <c r="A5" s="273" t="s">
        <v>84</v>
      </c>
      <c r="B5" s="273" t="s">
        <v>93</v>
      </c>
      <c r="C5" s="273" t="s">
        <v>115</v>
      </c>
      <c r="D5" s="273"/>
      <c r="E5" s="273"/>
      <c r="F5" s="273"/>
      <c r="G5" s="273"/>
      <c r="H5" s="273"/>
      <c r="I5" s="273"/>
    </row>
    <row r="6" spans="1:9" ht="20.25" customHeight="1">
      <c r="A6" s="273"/>
      <c r="B6" s="273"/>
      <c r="C6" s="93">
        <v>2005</v>
      </c>
      <c r="D6" s="93">
        <v>2006</v>
      </c>
      <c r="E6" s="93">
        <v>2007</v>
      </c>
      <c r="F6" s="93">
        <v>2008</v>
      </c>
      <c r="G6" s="93">
        <v>2009</v>
      </c>
      <c r="H6" s="93">
        <v>2010</v>
      </c>
      <c r="I6" s="93">
        <v>2011</v>
      </c>
    </row>
    <row r="7" spans="1:9" ht="19.5" customHeight="1">
      <c r="A7" s="61" t="s">
        <v>1</v>
      </c>
      <c r="B7" s="61" t="s">
        <v>92</v>
      </c>
      <c r="C7" s="38">
        <v>47.59</v>
      </c>
      <c r="D7" s="38">
        <v>41.1</v>
      </c>
      <c r="E7" s="38">
        <v>45.571</v>
      </c>
      <c r="F7" s="38">
        <v>39.086</v>
      </c>
      <c r="G7" s="110">
        <v>34.159</v>
      </c>
      <c r="H7" s="121">
        <v>28.009</v>
      </c>
      <c r="I7" s="121">
        <v>24.76</v>
      </c>
    </row>
    <row r="8" spans="1:9" ht="19.5" customHeight="1">
      <c r="A8" s="90" t="s">
        <v>2</v>
      </c>
      <c r="B8" s="61" t="s">
        <v>3</v>
      </c>
      <c r="C8" s="38">
        <v>53.58</v>
      </c>
      <c r="D8" s="38">
        <v>42.96</v>
      </c>
      <c r="E8" s="38">
        <v>50.316</v>
      </c>
      <c r="F8" s="38">
        <v>42.279</v>
      </c>
      <c r="G8" s="110">
        <v>40.596</v>
      </c>
      <c r="H8" s="122">
        <v>33.647</v>
      </c>
      <c r="I8" s="122">
        <v>25.64</v>
      </c>
    </row>
    <row r="9" spans="1:20" ht="19.5" customHeight="1">
      <c r="A9" s="90" t="s">
        <v>4</v>
      </c>
      <c r="B9" s="61" t="s">
        <v>5</v>
      </c>
      <c r="C9" s="38">
        <v>133.77</v>
      </c>
      <c r="D9" s="38">
        <v>114.5</v>
      </c>
      <c r="E9" s="38">
        <v>106.153</v>
      </c>
      <c r="F9" s="38">
        <v>91.709</v>
      </c>
      <c r="G9" s="110">
        <v>89.309</v>
      </c>
      <c r="H9" s="122">
        <v>79.309</v>
      </c>
      <c r="I9" s="122">
        <v>71.9</v>
      </c>
      <c r="P9" s="15"/>
      <c r="Q9" s="17"/>
      <c r="R9" s="17"/>
      <c r="S9" s="17"/>
      <c r="T9" s="17"/>
    </row>
    <row r="10" spans="1:20" ht="19.5" customHeight="1">
      <c r="A10" s="90" t="s">
        <v>6</v>
      </c>
      <c r="B10" s="2" t="s">
        <v>7</v>
      </c>
      <c r="C10" s="38">
        <v>65.39</v>
      </c>
      <c r="D10" s="38">
        <v>61.9</v>
      </c>
      <c r="E10" s="38">
        <v>63.282</v>
      </c>
      <c r="F10" s="38">
        <v>58.761</v>
      </c>
      <c r="G10" s="110">
        <v>49.393</v>
      </c>
      <c r="H10" s="122">
        <v>42.032</v>
      </c>
      <c r="I10" s="122">
        <v>42.5</v>
      </c>
      <c r="P10" s="15"/>
      <c r="Q10" s="17"/>
      <c r="R10" s="17"/>
      <c r="S10" s="17"/>
      <c r="T10" s="17"/>
    </row>
    <row r="11" spans="1:20" ht="19.5" customHeight="1">
      <c r="A11" s="90" t="s">
        <v>8</v>
      </c>
      <c r="B11" s="61" t="s">
        <v>9</v>
      </c>
      <c r="C11" s="38">
        <v>48.3</v>
      </c>
      <c r="D11" s="38">
        <v>44.7</v>
      </c>
      <c r="E11" s="38">
        <v>47.048</v>
      </c>
      <c r="F11" s="38">
        <v>44.52</v>
      </c>
      <c r="G11" s="110">
        <v>37.37</v>
      </c>
      <c r="H11" s="122">
        <v>35.093</v>
      </c>
      <c r="I11" s="122">
        <v>33.77</v>
      </c>
      <c r="P11" s="15"/>
      <c r="Q11" s="17"/>
      <c r="R11" s="17"/>
      <c r="S11" s="17"/>
      <c r="T11" s="17"/>
    </row>
    <row r="12" spans="1:20" ht="19.5" customHeight="1">
      <c r="A12" s="90" t="s">
        <v>10</v>
      </c>
      <c r="B12" s="61" t="s">
        <v>11</v>
      </c>
      <c r="C12" s="38">
        <v>65.89</v>
      </c>
      <c r="D12" s="38">
        <v>58.9</v>
      </c>
      <c r="E12" s="38">
        <v>60.399</v>
      </c>
      <c r="F12" s="38">
        <v>55.274</v>
      </c>
      <c r="G12" s="110">
        <v>56.989</v>
      </c>
      <c r="H12" s="122">
        <v>50.909</v>
      </c>
      <c r="I12" s="122">
        <v>48.75</v>
      </c>
      <c r="P12" s="15"/>
      <c r="Q12" s="17"/>
      <c r="R12" s="17"/>
      <c r="S12" s="19"/>
      <c r="T12" s="19"/>
    </row>
    <row r="13" spans="1:20" ht="19.5" customHeight="1">
      <c r="A13" s="90" t="s">
        <v>12</v>
      </c>
      <c r="B13" s="61" t="s">
        <v>13</v>
      </c>
      <c r="C13" s="38">
        <v>50.97</v>
      </c>
      <c r="D13" s="38">
        <v>40.6</v>
      </c>
      <c r="E13" s="38">
        <v>41.338</v>
      </c>
      <c r="F13" s="38">
        <v>37.991</v>
      </c>
      <c r="G13" s="110">
        <v>32.97</v>
      </c>
      <c r="H13" s="122">
        <v>29.63</v>
      </c>
      <c r="I13" s="122">
        <v>28.3</v>
      </c>
      <c r="P13" s="15"/>
      <c r="Q13" s="17"/>
      <c r="R13" s="17"/>
      <c r="S13" s="17"/>
      <c r="T13" s="17"/>
    </row>
    <row r="14" spans="1:20" ht="19.5" customHeight="1">
      <c r="A14" s="90" t="s">
        <v>14</v>
      </c>
      <c r="B14" s="61" t="s">
        <v>15</v>
      </c>
      <c r="C14" s="38">
        <v>46.89</v>
      </c>
      <c r="D14" s="38">
        <v>42.5</v>
      </c>
      <c r="E14" s="38">
        <v>47.396</v>
      </c>
      <c r="F14" s="38">
        <v>40.282</v>
      </c>
      <c r="G14" s="110">
        <v>36.528</v>
      </c>
      <c r="H14" s="122">
        <v>39.926</v>
      </c>
      <c r="I14" s="122">
        <v>36.4</v>
      </c>
      <c r="P14" s="15"/>
      <c r="Q14" s="17"/>
      <c r="R14" s="17"/>
      <c r="S14" s="17"/>
      <c r="T14" s="17"/>
    </row>
    <row r="15" spans="1:20" ht="19.5" customHeight="1">
      <c r="A15" s="90" t="s">
        <v>16</v>
      </c>
      <c r="B15" s="2" t="s">
        <v>17</v>
      </c>
      <c r="C15" s="38">
        <v>77.1</v>
      </c>
      <c r="D15" s="38">
        <v>60.7</v>
      </c>
      <c r="E15" s="38">
        <v>60.608</v>
      </c>
      <c r="F15" s="38">
        <v>46.309</v>
      </c>
      <c r="G15" s="110">
        <v>38.525</v>
      </c>
      <c r="H15" s="122">
        <v>28.665</v>
      </c>
      <c r="I15" s="122">
        <v>23.7</v>
      </c>
      <c r="P15" s="15"/>
      <c r="Q15" s="17"/>
      <c r="R15" s="17"/>
      <c r="S15" s="17"/>
      <c r="T15" s="17"/>
    </row>
    <row r="16" spans="1:20" ht="19.5" customHeight="1">
      <c r="A16" s="90" t="s">
        <v>18</v>
      </c>
      <c r="B16" s="61" t="s">
        <v>19</v>
      </c>
      <c r="C16" s="38">
        <v>46.8</v>
      </c>
      <c r="D16" s="38">
        <v>37.3</v>
      </c>
      <c r="E16" s="38">
        <v>38.56</v>
      </c>
      <c r="F16" s="38">
        <v>37.309</v>
      </c>
      <c r="G16" s="110">
        <v>32.461</v>
      </c>
      <c r="H16" s="122">
        <v>28.147</v>
      </c>
      <c r="I16" s="122">
        <v>27.2</v>
      </c>
      <c r="P16" s="15"/>
      <c r="Q16" s="17"/>
      <c r="R16" s="17"/>
      <c r="S16" s="17"/>
      <c r="T16" s="17"/>
    </row>
    <row r="17" spans="1:20" ht="19.5" customHeight="1">
      <c r="A17" s="90" t="s">
        <v>20</v>
      </c>
      <c r="B17" s="61" t="s">
        <v>21</v>
      </c>
      <c r="C17" s="38">
        <v>68.5</v>
      </c>
      <c r="D17" s="38">
        <v>58.1</v>
      </c>
      <c r="E17" s="38">
        <v>62.197</v>
      </c>
      <c r="F17" s="38">
        <v>58.065</v>
      </c>
      <c r="G17" s="110">
        <v>54.967</v>
      </c>
      <c r="H17" s="122">
        <v>48.944</v>
      </c>
      <c r="I17" s="122">
        <v>47.3</v>
      </c>
      <c r="P17" s="15"/>
      <c r="Q17" s="17"/>
      <c r="R17" s="17"/>
      <c r="S17" s="17"/>
      <c r="T17" s="17"/>
    </row>
    <row r="18" spans="1:20" ht="19.5" customHeight="1">
      <c r="A18" s="90" t="s">
        <v>22</v>
      </c>
      <c r="B18" s="61" t="s">
        <v>23</v>
      </c>
      <c r="C18" s="38">
        <v>84.2</v>
      </c>
      <c r="D18" s="38">
        <v>76.3</v>
      </c>
      <c r="E18" s="38">
        <v>74.791</v>
      </c>
      <c r="F18" s="38">
        <v>74.529</v>
      </c>
      <c r="G18" s="110">
        <v>70.729</v>
      </c>
      <c r="H18" s="122">
        <v>65.669</v>
      </c>
      <c r="I18" s="122">
        <v>62</v>
      </c>
      <c r="P18" s="15"/>
      <c r="Q18" s="17"/>
      <c r="R18" s="17"/>
      <c r="S18" s="17"/>
      <c r="T18" s="17"/>
    </row>
    <row r="19" spans="1:20" ht="19.5" customHeight="1">
      <c r="A19" s="90" t="s">
        <v>24</v>
      </c>
      <c r="B19" s="61" t="s">
        <v>25</v>
      </c>
      <c r="C19" s="38">
        <v>63.3</v>
      </c>
      <c r="D19" s="38">
        <v>59.2</v>
      </c>
      <c r="E19" s="38">
        <v>58.901</v>
      </c>
      <c r="F19" s="38">
        <v>55.52</v>
      </c>
      <c r="G19" s="110">
        <v>51.804</v>
      </c>
      <c r="H19" s="122">
        <v>40.573</v>
      </c>
      <c r="I19" s="122">
        <v>39.7</v>
      </c>
      <c r="P19" s="15"/>
      <c r="Q19" s="17"/>
      <c r="R19" s="17"/>
      <c r="S19" s="17"/>
      <c r="T19" s="17"/>
    </row>
    <row r="20" spans="1:20" ht="19.5" customHeight="1">
      <c r="A20" s="90" t="s">
        <v>26</v>
      </c>
      <c r="B20" s="61" t="s">
        <v>27</v>
      </c>
      <c r="C20" s="38">
        <v>38.65</v>
      </c>
      <c r="D20" s="38">
        <v>34.6</v>
      </c>
      <c r="E20" s="38">
        <v>38.559</v>
      </c>
      <c r="F20" s="38">
        <v>36.164</v>
      </c>
      <c r="G20" s="110">
        <v>33.051</v>
      </c>
      <c r="H20" s="122">
        <v>27.423</v>
      </c>
      <c r="I20" s="122">
        <v>26</v>
      </c>
      <c r="P20" s="15"/>
      <c r="Q20" s="17"/>
      <c r="R20" s="17"/>
      <c r="S20" s="17"/>
      <c r="T20" s="17"/>
    </row>
    <row r="21" spans="1:20" ht="19.5" customHeight="1">
      <c r="A21" s="90" t="s">
        <v>28</v>
      </c>
      <c r="B21" s="61" t="s">
        <v>29</v>
      </c>
      <c r="C21" s="38">
        <v>48.8</v>
      </c>
      <c r="D21" s="38">
        <v>43.9</v>
      </c>
      <c r="E21" s="38">
        <v>42.023</v>
      </c>
      <c r="F21" s="38">
        <v>39.351</v>
      </c>
      <c r="G21" s="110">
        <v>36.412</v>
      </c>
      <c r="H21" s="122">
        <v>37.228</v>
      </c>
      <c r="I21" s="122">
        <v>30.8</v>
      </c>
      <c r="P21" s="15"/>
      <c r="Q21" s="17"/>
      <c r="R21" s="17"/>
      <c r="S21" s="17"/>
      <c r="T21" s="17"/>
    </row>
    <row r="22" spans="1:20" ht="19.5" customHeight="1">
      <c r="A22" s="90" t="s">
        <v>30</v>
      </c>
      <c r="B22" s="61" t="s">
        <v>31</v>
      </c>
      <c r="C22" s="38">
        <v>69.2</v>
      </c>
      <c r="D22" s="38">
        <v>58.6</v>
      </c>
      <c r="E22" s="38">
        <v>62.374</v>
      </c>
      <c r="F22" s="38">
        <v>64.994</v>
      </c>
      <c r="G22" s="110">
        <v>63.914</v>
      </c>
      <c r="H22" s="122">
        <v>85.605</v>
      </c>
      <c r="I22" s="122">
        <v>65.27</v>
      </c>
      <c r="P22" s="15"/>
      <c r="Q22" s="17"/>
      <c r="R22" s="17"/>
      <c r="S22" s="17"/>
      <c r="T22" s="17"/>
    </row>
    <row r="23" spans="1:20" ht="19.5" customHeight="1">
      <c r="A23" s="90" t="s">
        <v>32</v>
      </c>
      <c r="B23" s="61" t="s">
        <v>33</v>
      </c>
      <c r="C23" s="38">
        <v>39.2</v>
      </c>
      <c r="D23" s="38">
        <v>34.4</v>
      </c>
      <c r="E23" s="38">
        <v>29.654</v>
      </c>
      <c r="F23" s="38">
        <v>30.932</v>
      </c>
      <c r="G23" s="110">
        <v>26.35</v>
      </c>
      <c r="H23" s="122">
        <v>22.858</v>
      </c>
      <c r="I23" s="122">
        <v>20.1</v>
      </c>
      <c r="P23" s="15"/>
      <c r="Q23" s="17"/>
      <c r="R23" s="17"/>
      <c r="S23" s="17"/>
      <c r="T23" s="17"/>
    </row>
    <row r="24" spans="1:20" ht="19.5" customHeight="1">
      <c r="A24" s="90" t="s">
        <v>34</v>
      </c>
      <c r="B24" s="61" t="s">
        <v>35</v>
      </c>
      <c r="C24" s="38">
        <v>88.7</v>
      </c>
      <c r="D24" s="38">
        <v>77.6</v>
      </c>
      <c r="E24" s="38">
        <v>74.26</v>
      </c>
      <c r="F24" s="38">
        <v>74.417</v>
      </c>
      <c r="G24" s="110">
        <v>71.922</v>
      </c>
      <c r="H24" s="122">
        <v>65.89</v>
      </c>
      <c r="I24" s="122">
        <v>60</v>
      </c>
      <c r="P24" s="15"/>
      <c r="Q24" s="17"/>
      <c r="R24" s="17"/>
      <c r="S24" s="17"/>
      <c r="T24" s="17"/>
    </row>
    <row r="25" spans="1:20" ht="19.5" customHeight="1">
      <c r="A25" s="90" t="s">
        <v>36</v>
      </c>
      <c r="B25" s="61" t="s">
        <v>37</v>
      </c>
      <c r="C25" s="38">
        <v>82.4</v>
      </c>
      <c r="D25" s="38">
        <v>82.1</v>
      </c>
      <c r="E25" s="38">
        <v>77.488</v>
      </c>
      <c r="F25" s="38">
        <v>77.873</v>
      </c>
      <c r="G25" s="110">
        <v>69.444</v>
      </c>
      <c r="H25" s="122">
        <v>71.572</v>
      </c>
      <c r="I25" s="122">
        <v>69.7</v>
      </c>
      <c r="P25" s="15"/>
      <c r="Q25" s="17"/>
      <c r="R25" s="17"/>
      <c r="S25" s="17"/>
      <c r="T25" s="17"/>
    </row>
    <row r="26" spans="1:20" ht="19.5" customHeight="1">
      <c r="A26" s="90" t="s">
        <v>38</v>
      </c>
      <c r="B26" s="61" t="s">
        <v>39</v>
      </c>
      <c r="C26" s="38">
        <v>31.8</v>
      </c>
      <c r="D26" s="38">
        <v>29</v>
      </c>
      <c r="E26" s="38">
        <v>31.754</v>
      </c>
      <c r="F26" s="38">
        <v>30.069</v>
      </c>
      <c r="G26" s="110">
        <v>25.372</v>
      </c>
      <c r="H26" s="122">
        <v>24.188</v>
      </c>
      <c r="I26" s="122">
        <v>25.6</v>
      </c>
      <c r="P26" s="15"/>
      <c r="Q26" s="17"/>
      <c r="R26" s="17"/>
      <c r="S26" s="17"/>
      <c r="T26" s="17"/>
    </row>
    <row r="27" spans="1:20" ht="19.5" customHeight="1">
      <c r="A27" s="90" t="s">
        <v>40</v>
      </c>
      <c r="B27" s="61" t="s">
        <v>41</v>
      </c>
      <c r="C27" s="38">
        <v>26</v>
      </c>
      <c r="D27" s="38">
        <v>21.8</v>
      </c>
      <c r="E27" s="38">
        <v>29.4</v>
      </c>
      <c r="F27" s="38">
        <v>31.011</v>
      </c>
      <c r="G27" s="110">
        <v>28.239</v>
      </c>
      <c r="H27" s="122">
        <v>23.81</v>
      </c>
      <c r="I27" s="122">
        <v>24.8</v>
      </c>
      <c r="P27" s="15"/>
      <c r="Q27" s="17"/>
      <c r="R27" s="17"/>
      <c r="S27" s="17"/>
      <c r="T27" s="17"/>
    </row>
    <row r="28" spans="1:20" ht="19.5" customHeight="1">
      <c r="A28" s="90" t="s">
        <v>42</v>
      </c>
      <c r="B28" s="61" t="s">
        <v>43</v>
      </c>
      <c r="C28" s="38">
        <v>85.1</v>
      </c>
      <c r="D28" s="38">
        <v>77.8</v>
      </c>
      <c r="E28" s="38">
        <v>66.117</v>
      </c>
      <c r="F28" s="38">
        <v>65.695</v>
      </c>
      <c r="G28" s="110">
        <v>67.553</v>
      </c>
      <c r="H28" s="122">
        <v>59.964</v>
      </c>
      <c r="I28" s="122">
        <v>65.6</v>
      </c>
      <c r="P28" s="15"/>
      <c r="Q28" s="17"/>
      <c r="R28" s="17"/>
      <c r="S28" s="17"/>
      <c r="T28" s="17"/>
    </row>
    <row r="29" spans="1:20" ht="19.5" customHeight="1">
      <c r="A29" s="90" t="s">
        <v>44</v>
      </c>
      <c r="B29" s="61" t="s">
        <v>45</v>
      </c>
      <c r="C29" s="38">
        <v>101.07</v>
      </c>
      <c r="D29" s="38">
        <v>93.4</v>
      </c>
      <c r="E29" s="38">
        <v>107.746</v>
      </c>
      <c r="F29" s="38">
        <v>99.934</v>
      </c>
      <c r="G29" s="110">
        <v>89.496</v>
      </c>
      <c r="H29" s="122">
        <v>92.909</v>
      </c>
      <c r="I29" s="122">
        <v>78.6</v>
      </c>
      <c r="P29" s="15"/>
      <c r="Q29" s="17"/>
      <c r="R29" s="17"/>
      <c r="S29" s="17"/>
      <c r="T29" s="17"/>
    </row>
    <row r="30" spans="1:20" ht="19.5" customHeight="1">
      <c r="A30" s="90" t="s">
        <v>46</v>
      </c>
      <c r="B30" s="61" t="s">
        <v>47</v>
      </c>
      <c r="C30" s="38">
        <v>54.8</v>
      </c>
      <c r="D30" s="38">
        <v>47.4</v>
      </c>
      <c r="E30" s="38">
        <v>47.387</v>
      </c>
      <c r="F30" s="38">
        <v>40.712</v>
      </c>
      <c r="G30" s="110">
        <v>41.843</v>
      </c>
      <c r="H30" s="122">
        <v>38.611</v>
      </c>
      <c r="I30" s="122">
        <v>35.4</v>
      </c>
      <c r="P30" s="15"/>
      <c r="Q30" s="17"/>
      <c r="R30" s="17"/>
      <c r="S30" s="17"/>
      <c r="T30" s="17"/>
    </row>
    <row r="31" spans="1:20" ht="19.5" customHeight="1">
      <c r="A31" s="90" t="s">
        <v>48</v>
      </c>
      <c r="B31" s="61" t="s">
        <v>49</v>
      </c>
      <c r="C31" s="38">
        <v>91.7</v>
      </c>
      <c r="D31" s="38">
        <v>80.6</v>
      </c>
      <c r="E31" s="38">
        <v>78.362</v>
      </c>
      <c r="F31" s="38">
        <v>70.164</v>
      </c>
      <c r="G31" s="110">
        <v>63.984</v>
      </c>
      <c r="H31" s="122">
        <v>60.207</v>
      </c>
      <c r="I31" s="122">
        <v>46.1</v>
      </c>
      <c r="P31" s="15"/>
      <c r="Q31" s="17"/>
      <c r="R31" s="17"/>
      <c r="S31" s="17"/>
      <c r="T31" s="19"/>
    </row>
    <row r="32" spans="1:20" ht="19.5" customHeight="1">
      <c r="A32" s="90" t="s">
        <v>50</v>
      </c>
      <c r="B32" s="61" t="s">
        <v>51</v>
      </c>
      <c r="C32" s="38">
        <v>29.6</v>
      </c>
      <c r="D32" s="38">
        <v>27.1</v>
      </c>
      <c r="E32" s="38">
        <v>27.197</v>
      </c>
      <c r="F32" s="38">
        <v>25.899</v>
      </c>
      <c r="G32" s="110">
        <v>20.813</v>
      </c>
      <c r="H32" s="122">
        <v>19.389</v>
      </c>
      <c r="I32" s="122">
        <v>18.6</v>
      </c>
      <c r="P32" s="15"/>
      <c r="Q32" s="17"/>
      <c r="R32" s="17"/>
      <c r="S32" s="17"/>
      <c r="T32" s="17"/>
    </row>
    <row r="33" spans="1:20" ht="19.5" customHeight="1">
      <c r="A33" s="90" t="s">
        <v>52</v>
      </c>
      <c r="B33" s="61" t="s">
        <v>54</v>
      </c>
      <c r="C33" s="38">
        <v>50.4</v>
      </c>
      <c r="D33" s="38">
        <v>45.6</v>
      </c>
      <c r="E33" s="38">
        <v>48.507</v>
      </c>
      <c r="F33" s="38">
        <v>47.419</v>
      </c>
      <c r="G33" s="110">
        <v>51.044</v>
      </c>
      <c r="H33" s="122">
        <v>42.009</v>
      </c>
      <c r="I33" s="122">
        <v>33</v>
      </c>
      <c r="P33" s="15"/>
      <c r="Q33" s="17"/>
      <c r="R33" s="17"/>
      <c r="S33" s="17"/>
      <c r="T33" s="17"/>
    </row>
    <row r="34" spans="1:20" s="31" customFormat="1" ht="19.5" customHeight="1">
      <c r="A34" s="91"/>
      <c r="B34" s="92" t="s">
        <v>53</v>
      </c>
      <c r="C34" s="106">
        <v>59.4</v>
      </c>
      <c r="D34" s="106">
        <v>52.9</v>
      </c>
      <c r="E34" s="106">
        <v>53.965</v>
      </c>
      <c r="F34" s="106">
        <v>50.389</v>
      </c>
      <c r="G34" s="108">
        <v>45.882</v>
      </c>
      <c r="H34" s="123">
        <v>42.549</v>
      </c>
      <c r="I34" s="123">
        <v>39.2</v>
      </c>
      <c r="J34" s="31">
        <f>(39.2*100/42.5)-100</f>
        <v>-7.764705882352928</v>
      </c>
      <c r="K34" s="31">
        <f>(39.2*100/59.4)-100</f>
        <v>-34.00673400673399</v>
      </c>
      <c r="P34" s="32"/>
      <c r="Q34" s="33"/>
      <c r="R34" s="33"/>
      <c r="S34" s="33"/>
      <c r="T34" s="33"/>
    </row>
    <row r="35" spans="5:27" ht="12.75" customHeight="1">
      <c r="E35" s="1"/>
      <c r="F35" s="1"/>
      <c r="G35" s="1"/>
      <c r="H35" s="1"/>
      <c r="I35" s="1"/>
      <c r="J35" s="1"/>
      <c r="K35" s="1"/>
      <c r="W35" s="15"/>
      <c r="X35" s="17"/>
      <c r="Y35" s="17"/>
      <c r="Z35" s="17"/>
      <c r="AA35" s="17"/>
    </row>
    <row r="36" spans="23:27" ht="12.75" customHeight="1">
      <c r="W36" s="15"/>
      <c r="X36" s="17"/>
      <c r="Y36" s="17"/>
      <c r="Z36" s="17"/>
      <c r="AA36" s="17"/>
    </row>
    <row r="37" spans="23:27" ht="12.75" customHeight="1">
      <c r="W37" s="15"/>
      <c r="X37" s="15"/>
      <c r="Y37" s="15"/>
      <c r="Z37" s="15"/>
      <c r="AA37" s="15"/>
    </row>
    <row r="38" ht="12.75" customHeight="1"/>
    <row r="39" ht="12.75" customHeight="1"/>
    <row r="40" ht="12.75" customHeight="1"/>
    <row r="41" ht="12.75" customHeight="1"/>
    <row r="42" ht="12.75" customHeight="1"/>
    <row r="43" ht="15" customHeight="1"/>
    <row r="44" ht="19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6">
    <mergeCell ref="J1:K1"/>
    <mergeCell ref="A5:A6"/>
    <mergeCell ref="B5:B6"/>
    <mergeCell ref="C5:I5"/>
    <mergeCell ref="A3:I3"/>
    <mergeCell ref="F1:I1"/>
  </mergeCells>
  <printOptions horizontalCentered="1"/>
  <pageMargins left="0.7874015748031497" right="0.5905511811023623" top="0.9448818897637796" bottom="0.7874015748031497" header="0.7086614173228347" footer="0.5118110236220472"/>
  <pageSetup horizontalDpi="300" verticalDpi="300" orientation="portrait" paperSize="9" r:id="rId1"/>
  <headerFooter alignWithMargins="0">
    <oddHeader>&amp;R32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A37"/>
  <sheetViews>
    <sheetView zoomScale="75" zoomScaleNormal="75" zoomScalePageLayoutView="0" workbookViewId="0" topLeftCell="A7">
      <selection activeCell="K35" sqref="K35"/>
    </sheetView>
  </sheetViews>
  <sheetFormatPr defaultColWidth="9.00390625" defaultRowHeight="12.75"/>
  <cols>
    <col min="1" max="1" width="4.375" style="0" customWidth="1"/>
    <col min="2" max="2" width="21.625" style="0" customWidth="1"/>
    <col min="3" max="9" width="8.375" style="0" customWidth="1"/>
    <col min="10" max="16" width="9.25390625" style="0" customWidth="1"/>
    <col min="17" max="17" width="9.875" style="0" bestFit="1" customWidth="1"/>
  </cols>
  <sheetData>
    <row r="1" spans="5:11" ht="12.75" customHeight="1">
      <c r="E1" s="261" t="s">
        <v>134</v>
      </c>
      <c r="F1" s="261"/>
      <c r="G1" s="261"/>
      <c r="H1" s="261"/>
      <c r="I1" s="261"/>
      <c r="J1" s="267"/>
      <c r="K1" s="268"/>
    </row>
    <row r="2" spans="10:16" ht="12.75" customHeight="1">
      <c r="J2" s="5"/>
      <c r="K2" s="8"/>
      <c r="P2" s="12"/>
    </row>
    <row r="3" spans="1:18" ht="15.75">
      <c r="A3" s="245" t="s">
        <v>90</v>
      </c>
      <c r="B3" s="245"/>
      <c r="C3" s="245"/>
      <c r="D3" s="245"/>
      <c r="E3" s="245"/>
      <c r="F3" s="245"/>
      <c r="G3" s="245"/>
      <c r="H3" s="245"/>
      <c r="I3" s="245"/>
      <c r="J3" s="42"/>
      <c r="K3" s="42"/>
      <c r="L3" s="42"/>
      <c r="M3" s="42"/>
      <c r="N3" s="42"/>
      <c r="O3" s="42"/>
      <c r="P3" s="10"/>
      <c r="R3" s="8"/>
    </row>
    <row r="4" spans="1:11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9" ht="18" customHeight="1">
      <c r="A5" s="273" t="s">
        <v>84</v>
      </c>
      <c r="B5" s="273" t="s">
        <v>93</v>
      </c>
      <c r="C5" s="273" t="s">
        <v>118</v>
      </c>
      <c r="D5" s="273"/>
      <c r="E5" s="273"/>
      <c r="F5" s="273"/>
      <c r="G5" s="273"/>
      <c r="H5" s="273"/>
      <c r="I5" s="273"/>
    </row>
    <row r="6" spans="1:9" ht="19.5" customHeight="1">
      <c r="A6" s="273"/>
      <c r="B6" s="273"/>
      <c r="C6" s="93">
        <v>2005</v>
      </c>
      <c r="D6" s="93">
        <v>2006</v>
      </c>
      <c r="E6" s="93">
        <v>2007</v>
      </c>
      <c r="F6" s="93">
        <v>2008</v>
      </c>
      <c r="G6" s="93">
        <v>2009</v>
      </c>
      <c r="H6" s="93">
        <v>2010</v>
      </c>
      <c r="I6" s="93">
        <v>2011</v>
      </c>
    </row>
    <row r="7" spans="1:9" ht="19.5" customHeight="1">
      <c r="A7" s="61" t="s">
        <v>1</v>
      </c>
      <c r="B7" s="61" t="s">
        <v>92</v>
      </c>
      <c r="C7" s="38">
        <v>17.678</v>
      </c>
      <c r="D7" s="38">
        <v>14.4</v>
      </c>
      <c r="E7" s="38">
        <v>19.559</v>
      </c>
      <c r="F7" s="38">
        <v>17.072</v>
      </c>
      <c r="G7" s="38">
        <v>12.561</v>
      </c>
      <c r="H7" s="38">
        <v>9</v>
      </c>
      <c r="I7" s="38">
        <v>9.4</v>
      </c>
    </row>
    <row r="8" spans="1:9" ht="19.5" customHeight="1">
      <c r="A8" s="90" t="s">
        <v>2</v>
      </c>
      <c r="B8" s="61" t="s">
        <v>3</v>
      </c>
      <c r="C8" s="38">
        <v>11.85</v>
      </c>
      <c r="D8" s="38">
        <v>9.8</v>
      </c>
      <c r="E8" s="38">
        <v>11.909</v>
      </c>
      <c r="F8" s="38">
        <v>11.771</v>
      </c>
      <c r="G8" s="38">
        <v>9.257</v>
      </c>
      <c r="H8" s="38">
        <v>6.3</v>
      </c>
      <c r="I8" s="38">
        <v>6.1</v>
      </c>
    </row>
    <row r="9" spans="1:20" ht="19.5" customHeight="1">
      <c r="A9" s="90" t="s">
        <v>4</v>
      </c>
      <c r="B9" s="61" t="s">
        <v>5</v>
      </c>
      <c r="C9" s="38">
        <v>14.491</v>
      </c>
      <c r="D9" s="38">
        <v>11.4</v>
      </c>
      <c r="E9" s="38">
        <v>13.523</v>
      </c>
      <c r="F9" s="38">
        <v>11.996</v>
      </c>
      <c r="G9" s="38">
        <v>7.934</v>
      </c>
      <c r="H9" s="38">
        <v>9.2</v>
      </c>
      <c r="I9" s="38">
        <v>102</v>
      </c>
      <c r="P9" s="15"/>
      <c r="Q9" s="17"/>
      <c r="R9" s="17"/>
      <c r="S9" s="17"/>
      <c r="T9" s="17"/>
    </row>
    <row r="10" spans="1:20" ht="19.5" customHeight="1">
      <c r="A10" s="90" t="s">
        <v>6</v>
      </c>
      <c r="B10" s="2" t="s">
        <v>7</v>
      </c>
      <c r="C10" s="38">
        <v>20.473</v>
      </c>
      <c r="D10" s="38">
        <v>17.2</v>
      </c>
      <c r="E10" s="38">
        <v>20.441</v>
      </c>
      <c r="F10" s="38">
        <v>19.41</v>
      </c>
      <c r="G10" s="38">
        <v>14.744</v>
      </c>
      <c r="H10" s="38">
        <v>11.9</v>
      </c>
      <c r="I10" s="38">
        <v>16.5</v>
      </c>
      <c r="P10" s="15"/>
      <c r="Q10" s="17"/>
      <c r="R10" s="17"/>
      <c r="S10" s="17"/>
      <c r="T10" s="17"/>
    </row>
    <row r="11" spans="1:20" ht="19.5" customHeight="1">
      <c r="A11" s="90" t="s">
        <v>8</v>
      </c>
      <c r="B11" s="61" t="s">
        <v>9</v>
      </c>
      <c r="C11" s="38">
        <v>19.897</v>
      </c>
      <c r="D11" s="38">
        <v>17.7</v>
      </c>
      <c r="E11" s="38">
        <v>21.762</v>
      </c>
      <c r="F11" s="38">
        <v>21.807</v>
      </c>
      <c r="G11" s="38">
        <v>17.515</v>
      </c>
      <c r="H11" s="38">
        <v>16.6</v>
      </c>
      <c r="I11" s="38">
        <v>17.3</v>
      </c>
      <c r="P11" s="15"/>
      <c r="Q11" s="17"/>
      <c r="R11" s="17"/>
      <c r="S11" s="17"/>
      <c r="T11" s="17"/>
    </row>
    <row r="12" spans="1:20" ht="19.5" customHeight="1">
      <c r="A12" s="90" t="s">
        <v>10</v>
      </c>
      <c r="B12" s="61" t="s">
        <v>11</v>
      </c>
      <c r="C12" s="38">
        <v>13.8</v>
      </c>
      <c r="D12" s="38">
        <v>12.1</v>
      </c>
      <c r="E12" s="38">
        <v>13.506</v>
      </c>
      <c r="F12" s="38">
        <v>11.943</v>
      </c>
      <c r="G12" s="38">
        <v>11.12</v>
      </c>
      <c r="H12" s="38">
        <v>9.9</v>
      </c>
      <c r="I12" s="38">
        <v>10.5</v>
      </c>
      <c r="P12" s="15"/>
      <c r="Q12" s="17"/>
      <c r="R12" s="17"/>
      <c r="S12" s="19"/>
      <c r="T12" s="19"/>
    </row>
    <row r="13" spans="1:20" ht="19.5" customHeight="1">
      <c r="A13" s="90" t="s">
        <v>12</v>
      </c>
      <c r="B13" s="61" t="s">
        <v>13</v>
      </c>
      <c r="C13" s="38">
        <v>7.5</v>
      </c>
      <c r="D13" s="38">
        <v>5.1</v>
      </c>
      <c r="E13" s="38">
        <v>7.091</v>
      </c>
      <c r="F13" s="38">
        <v>7.259</v>
      </c>
      <c r="G13" s="38">
        <v>5.643</v>
      </c>
      <c r="H13" s="38">
        <v>5.3</v>
      </c>
      <c r="I13" s="38">
        <v>4.6</v>
      </c>
      <c r="P13" s="15"/>
      <c r="Q13" s="17"/>
      <c r="R13" s="17"/>
      <c r="S13" s="17"/>
      <c r="T13" s="17"/>
    </row>
    <row r="14" spans="1:20" ht="19.5" customHeight="1">
      <c r="A14" s="90" t="s">
        <v>14</v>
      </c>
      <c r="B14" s="61" t="s">
        <v>15</v>
      </c>
      <c r="C14" s="38">
        <v>16.04</v>
      </c>
      <c r="D14" s="38">
        <v>13.2</v>
      </c>
      <c r="E14" s="38">
        <v>19.934</v>
      </c>
      <c r="F14" s="38">
        <v>16.429</v>
      </c>
      <c r="G14" s="38">
        <v>15.545</v>
      </c>
      <c r="H14" s="38">
        <v>18.2</v>
      </c>
      <c r="I14" s="38">
        <v>16</v>
      </c>
      <c r="P14" s="15"/>
      <c r="Q14" s="17"/>
      <c r="R14" s="17"/>
      <c r="S14" s="17"/>
      <c r="T14" s="17"/>
    </row>
    <row r="15" spans="1:20" ht="19.5" customHeight="1">
      <c r="A15" s="90" t="s">
        <v>16</v>
      </c>
      <c r="B15" s="2" t="s">
        <v>17</v>
      </c>
      <c r="C15" s="38">
        <v>9.85</v>
      </c>
      <c r="D15" s="38">
        <v>9.6</v>
      </c>
      <c r="E15" s="38">
        <v>8.896</v>
      </c>
      <c r="F15" s="38">
        <v>6.812</v>
      </c>
      <c r="G15" s="38">
        <v>6.965</v>
      </c>
      <c r="H15" s="38">
        <v>2.9</v>
      </c>
      <c r="I15" s="38">
        <v>2.5</v>
      </c>
      <c r="P15" s="15"/>
      <c r="Q15" s="17"/>
      <c r="R15" s="17"/>
      <c r="S15" s="17"/>
      <c r="T15" s="17"/>
    </row>
    <row r="16" spans="1:20" ht="19.5" customHeight="1">
      <c r="A16" s="90" t="s">
        <v>18</v>
      </c>
      <c r="B16" s="61" t="s">
        <v>19</v>
      </c>
      <c r="C16" s="38">
        <v>15.79</v>
      </c>
      <c r="D16" s="38">
        <v>10.3</v>
      </c>
      <c r="E16" s="38">
        <v>14.553</v>
      </c>
      <c r="F16" s="38">
        <v>14.323</v>
      </c>
      <c r="G16" s="38">
        <v>12.949</v>
      </c>
      <c r="H16" s="38">
        <v>12.4</v>
      </c>
      <c r="I16" s="38">
        <v>11.5</v>
      </c>
      <c r="P16" s="15"/>
      <c r="Q16" s="17"/>
      <c r="R16" s="17"/>
      <c r="S16" s="17"/>
      <c r="T16" s="17"/>
    </row>
    <row r="17" spans="1:20" ht="19.5" customHeight="1">
      <c r="A17" s="90" t="s">
        <v>20</v>
      </c>
      <c r="B17" s="61" t="s">
        <v>21</v>
      </c>
      <c r="C17" s="38">
        <v>17.077</v>
      </c>
      <c r="D17" s="38">
        <v>15.5</v>
      </c>
      <c r="E17" s="38">
        <v>16.911</v>
      </c>
      <c r="F17" s="38">
        <v>15.968</v>
      </c>
      <c r="G17" s="38">
        <v>11.758</v>
      </c>
      <c r="H17" s="38">
        <v>14</v>
      </c>
      <c r="I17" s="38">
        <v>12.3</v>
      </c>
      <c r="P17" s="15"/>
      <c r="Q17" s="17"/>
      <c r="R17" s="17"/>
      <c r="S17" s="17"/>
      <c r="T17" s="17"/>
    </row>
    <row r="18" spans="1:20" ht="19.5" customHeight="1">
      <c r="A18" s="90" t="s">
        <v>22</v>
      </c>
      <c r="B18" s="61" t="s">
        <v>23</v>
      </c>
      <c r="C18" s="38">
        <v>13.261</v>
      </c>
      <c r="D18" s="38">
        <v>10.7</v>
      </c>
      <c r="E18" s="38">
        <v>13.082</v>
      </c>
      <c r="F18" s="38">
        <v>15.612</v>
      </c>
      <c r="G18" s="38">
        <v>11.903</v>
      </c>
      <c r="H18" s="38">
        <v>10.8</v>
      </c>
      <c r="I18" s="38">
        <v>10.2</v>
      </c>
      <c r="P18" s="15"/>
      <c r="Q18" s="17"/>
      <c r="R18" s="17"/>
      <c r="S18" s="17"/>
      <c r="T18" s="17"/>
    </row>
    <row r="19" spans="1:20" ht="19.5" customHeight="1">
      <c r="A19" s="90" t="s">
        <v>24</v>
      </c>
      <c r="B19" s="61" t="s">
        <v>25</v>
      </c>
      <c r="C19" s="38">
        <v>7.705</v>
      </c>
      <c r="D19" s="38">
        <v>9.6</v>
      </c>
      <c r="E19" s="38">
        <v>10.314</v>
      </c>
      <c r="F19" s="38">
        <v>9.64</v>
      </c>
      <c r="G19" s="38">
        <v>7.733</v>
      </c>
      <c r="H19" s="38">
        <v>7.5</v>
      </c>
      <c r="I19" s="38">
        <v>7.7</v>
      </c>
      <c r="P19" s="15"/>
      <c r="Q19" s="17"/>
      <c r="R19" s="17"/>
      <c r="S19" s="17"/>
      <c r="T19" s="17"/>
    </row>
    <row r="20" spans="1:20" ht="19.5" customHeight="1">
      <c r="A20" s="90" t="s">
        <v>26</v>
      </c>
      <c r="B20" s="61" t="s">
        <v>27</v>
      </c>
      <c r="C20" s="38">
        <v>13.1</v>
      </c>
      <c r="D20" s="38">
        <v>13.4</v>
      </c>
      <c r="E20" s="38">
        <v>12.468</v>
      </c>
      <c r="F20" s="38">
        <v>12.304</v>
      </c>
      <c r="G20" s="38">
        <v>11.882</v>
      </c>
      <c r="H20" s="38">
        <v>7.9</v>
      </c>
      <c r="I20" s="38">
        <v>8.3</v>
      </c>
      <c r="P20" s="15"/>
      <c r="Q20" s="17"/>
      <c r="R20" s="17"/>
      <c r="S20" s="17"/>
      <c r="T20" s="17"/>
    </row>
    <row r="21" spans="1:20" ht="19.5" customHeight="1">
      <c r="A21" s="90" t="s">
        <v>28</v>
      </c>
      <c r="B21" s="61" t="s">
        <v>29</v>
      </c>
      <c r="C21" s="38">
        <v>9.6</v>
      </c>
      <c r="D21" s="38">
        <v>9.1</v>
      </c>
      <c r="E21" s="38">
        <v>11.114</v>
      </c>
      <c r="F21" s="38">
        <v>9.104</v>
      </c>
      <c r="G21" s="38">
        <v>6.8</v>
      </c>
      <c r="H21" s="38">
        <v>6.6</v>
      </c>
      <c r="I21" s="38">
        <v>5.3</v>
      </c>
      <c r="P21" s="15"/>
      <c r="Q21" s="17"/>
      <c r="R21" s="17"/>
      <c r="S21" s="17"/>
      <c r="T21" s="17"/>
    </row>
    <row r="22" spans="1:20" ht="19.5" customHeight="1">
      <c r="A22" s="90" t="s">
        <v>30</v>
      </c>
      <c r="B22" s="61" t="s">
        <v>31</v>
      </c>
      <c r="C22" s="38">
        <v>14.06</v>
      </c>
      <c r="D22" s="38">
        <v>9.7</v>
      </c>
      <c r="E22" s="38">
        <v>12.592</v>
      </c>
      <c r="F22" s="38">
        <v>16.545</v>
      </c>
      <c r="G22" s="38">
        <v>7.449</v>
      </c>
      <c r="H22" s="38">
        <v>6.4</v>
      </c>
      <c r="I22" s="38">
        <v>6.7</v>
      </c>
      <c r="P22" s="15"/>
      <c r="Q22" s="17"/>
      <c r="R22" s="17"/>
      <c r="S22" s="17"/>
      <c r="T22" s="17"/>
    </row>
    <row r="23" spans="1:20" ht="19.5" customHeight="1">
      <c r="A23" s="90" t="s">
        <v>32</v>
      </c>
      <c r="B23" s="61" t="s">
        <v>33</v>
      </c>
      <c r="C23" s="38">
        <v>6.899</v>
      </c>
      <c r="D23" s="38">
        <v>6.6</v>
      </c>
      <c r="E23" s="38">
        <v>4.769</v>
      </c>
      <c r="F23" s="38">
        <v>7.212</v>
      </c>
      <c r="G23" s="38">
        <v>5.479</v>
      </c>
      <c r="H23" s="38">
        <v>4.6</v>
      </c>
      <c r="I23" s="38">
        <v>6.3</v>
      </c>
      <c r="P23" s="15"/>
      <c r="Q23" s="17"/>
      <c r="R23" s="17"/>
      <c r="S23" s="17"/>
      <c r="T23" s="17"/>
    </row>
    <row r="24" spans="1:20" ht="19.5" customHeight="1">
      <c r="A24" s="90" t="s">
        <v>34</v>
      </c>
      <c r="B24" s="61" t="s">
        <v>35</v>
      </c>
      <c r="C24" s="38">
        <v>4.912</v>
      </c>
      <c r="D24" s="38">
        <v>4.1</v>
      </c>
      <c r="E24" s="38">
        <v>6.119</v>
      </c>
      <c r="F24" s="38">
        <v>5.86</v>
      </c>
      <c r="G24" s="38">
        <v>5.331</v>
      </c>
      <c r="H24" s="38">
        <v>4.6</v>
      </c>
      <c r="I24" s="38">
        <v>4.7</v>
      </c>
      <c r="P24" s="15"/>
      <c r="Q24" s="17"/>
      <c r="R24" s="17"/>
      <c r="S24" s="17"/>
      <c r="T24" s="17"/>
    </row>
    <row r="25" spans="1:20" ht="19.5" customHeight="1">
      <c r="A25" s="90" t="s">
        <v>36</v>
      </c>
      <c r="B25" s="61" t="s">
        <v>37</v>
      </c>
      <c r="C25" s="38">
        <v>6.181</v>
      </c>
      <c r="D25" s="38">
        <v>5.9</v>
      </c>
      <c r="E25" s="38">
        <v>8.892</v>
      </c>
      <c r="F25" s="38">
        <v>8.125</v>
      </c>
      <c r="G25" s="38">
        <v>5.412</v>
      </c>
      <c r="H25" s="38">
        <v>4.7</v>
      </c>
      <c r="I25" s="38">
        <v>4.6</v>
      </c>
      <c r="P25" s="15"/>
      <c r="Q25" s="17"/>
      <c r="R25" s="17"/>
      <c r="S25" s="17"/>
      <c r="T25" s="17"/>
    </row>
    <row r="26" spans="1:20" ht="19.5" customHeight="1">
      <c r="A26" s="90" t="s">
        <v>38</v>
      </c>
      <c r="B26" s="61" t="s">
        <v>39</v>
      </c>
      <c r="C26" s="38">
        <v>5.048</v>
      </c>
      <c r="D26" s="38">
        <v>4.9</v>
      </c>
      <c r="E26" s="38">
        <v>8.582</v>
      </c>
      <c r="F26" s="38">
        <v>11.078</v>
      </c>
      <c r="G26" s="38">
        <v>9.47</v>
      </c>
      <c r="H26" s="38">
        <v>10.8</v>
      </c>
      <c r="I26" s="38">
        <v>13.4</v>
      </c>
      <c r="P26" s="15"/>
      <c r="Q26" s="17"/>
      <c r="R26" s="17"/>
      <c r="S26" s="17"/>
      <c r="T26" s="17"/>
    </row>
    <row r="27" spans="1:20" ht="19.5" customHeight="1">
      <c r="A27" s="90" t="s">
        <v>40</v>
      </c>
      <c r="B27" s="61" t="s">
        <v>41</v>
      </c>
      <c r="C27" s="38">
        <v>8.445</v>
      </c>
      <c r="D27" s="38">
        <v>9.5</v>
      </c>
      <c r="E27" s="38">
        <v>15.328</v>
      </c>
      <c r="F27" s="38">
        <v>17.992</v>
      </c>
      <c r="G27" s="38">
        <v>14.029</v>
      </c>
      <c r="H27" s="38">
        <v>12.2</v>
      </c>
      <c r="I27" s="38">
        <v>14.7</v>
      </c>
      <c r="P27" s="15"/>
      <c r="Q27" s="17"/>
      <c r="R27" s="17"/>
      <c r="S27" s="17"/>
      <c r="T27" s="17"/>
    </row>
    <row r="28" spans="1:20" ht="19.5" customHeight="1">
      <c r="A28" s="90" t="s">
        <v>42</v>
      </c>
      <c r="B28" s="61" t="s">
        <v>43</v>
      </c>
      <c r="C28" s="38">
        <v>10.326</v>
      </c>
      <c r="D28" s="38">
        <v>7.8</v>
      </c>
      <c r="E28" s="38">
        <v>7.731</v>
      </c>
      <c r="F28" s="38">
        <v>9.873</v>
      </c>
      <c r="G28" s="38">
        <v>6.651</v>
      </c>
      <c r="H28" s="38">
        <v>7.2</v>
      </c>
      <c r="I28" s="38">
        <v>7.5</v>
      </c>
      <c r="J28" s="127"/>
      <c r="P28" s="15"/>
      <c r="Q28" s="17"/>
      <c r="R28" s="17"/>
      <c r="S28" s="17"/>
      <c r="T28" s="17"/>
    </row>
    <row r="29" spans="1:20" ht="19.5" customHeight="1">
      <c r="A29" s="90" t="s">
        <v>44</v>
      </c>
      <c r="B29" s="61" t="s">
        <v>45</v>
      </c>
      <c r="C29" s="38">
        <v>12.56</v>
      </c>
      <c r="D29" s="38">
        <v>10.5</v>
      </c>
      <c r="E29" s="38">
        <v>13.818</v>
      </c>
      <c r="F29" s="38">
        <v>12.578</v>
      </c>
      <c r="G29" s="38">
        <v>10.303</v>
      </c>
      <c r="H29" s="38">
        <v>9.9</v>
      </c>
      <c r="I29" s="38">
        <v>10.3</v>
      </c>
      <c r="P29" s="15"/>
      <c r="Q29" s="17"/>
      <c r="R29" s="17"/>
      <c r="S29" s="17"/>
      <c r="T29" s="17"/>
    </row>
    <row r="30" spans="1:20" ht="19.5" customHeight="1">
      <c r="A30" s="90" t="s">
        <v>46</v>
      </c>
      <c r="B30" s="61" t="s">
        <v>47</v>
      </c>
      <c r="C30" s="38">
        <v>9.247</v>
      </c>
      <c r="D30" s="38">
        <v>8.5</v>
      </c>
      <c r="E30" s="38">
        <v>8.525</v>
      </c>
      <c r="F30" s="38">
        <v>9.762</v>
      </c>
      <c r="G30" s="38">
        <v>9.989</v>
      </c>
      <c r="H30" s="38">
        <v>6.5</v>
      </c>
      <c r="I30" s="38">
        <v>6.5</v>
      </c>
      <c r="P30" s="15"/>
      <c r="Q30" s="17"/>
      <c r="R30" s="17"/>
      <c r="S30" s="17"/>
      <c r="T30" s="17"/>
    </row>
    <row r="31" spans="1:20" ht="19.5" customHeight="1">
      <c r="A31" s="90" t="s">
        <v>48</v>
      </c>
      <c r="B31" s="61" t="s">
        <v>49</v>
      </c>
      <c r="C31" s="38">
        <v>13.484</v>
      </c>
      <c r="D31" s="38">
        <v>12.8</v>
      </c>
      <c r="E31" s="38">
        <v>14.343</v>
      </c>
      <c r="F31" s="38">
        <v>16.499</v>
      </c>
      <c r="G31" s="38">
        <v>11.772</v>
      </c>
      <c r="H31" s="38">
        <v>11.7</v>
      </c>
      <c r="I31" s="38">
        <v>8.3</v>
      </c>
      <c r="P31" s="15"/>
      <c r="Q31" s="17"/>
      <c r="R31" s="17"/>
      <c r="S31" s="17"/>
      <c r="T31" s="19"/>
    </row>
    <row r="32" spans="1:20" ht="19.5" customHeight="1">
      <c r="A32" s="90" t="s">
        <v>50</v>
      </c>
      <c r="B32" s="61" t="s">
        <v>51</v>
      </c>
      <c r="C32" s="38">
        <v>21.485</v>
      </c>
      <c r="D32" s="38">
        <v>19.5</v>
      </c>
      <c r="E32" s="38">
        <v>18.156</v>
      </c>
      <c r="F32" s="38">
        <v>16.377</v>
      </c>
      <c r="G32" s="38">
        <v>13.545</v>
      </c>
      <c r="H32" s="38">
        <v>13.9</v>
      </c>
      <c r="I32" s="38">
        <v>11.7</v>
      </c>
      <c r="P32" s="15"/>
      <c r="Q32" s="17"/>
      <c r="R32" s="17"/>
      <c r="S32" s="17"/>
      <c r="T32" s="17"/>
    </row>
    <row r="33" spans="1:20" ht="19.5" customHeight="1">
      <c r="A33" s="90" t="s">
        <v>52</v>
      </c>
      <c r="B33" s="61" t="s">
        <v>54</v>
      </c>
      <c r="C33" s="38">
        <v>28.94</v>
      </c>
      <c r="D33" s="38">
        <v>24.4</v>
      </c>
      <c r="E33" s="38">
        <v>29.157</v>
      </c>
      <c r="F33" s="38">
        <v>31.524</v>
      </c>
      <c r="G33" s="38">
        <v>31.737</v>
      </c>
      <c r="H33" s="38">
        <v>26.7</v>
      </c>
      <c r="I33" s="38">
        <v>22.4</v>
      </c>
      <c r="P33" s="15"/>
      <c r="Q33" s="17"/>
      <c r="R33" s="17"/>
      <c r="S33" s="17"/>
      <c r="T33" s="17"/>
    </row>
    <row r="34" spans="1:20" s="31" customFormat="1" ht="19.5" customHeight="1">
      <c r="A34" s="91"/>
      <c r="B34" s="92" t="s">
        <v>53</v>
      </c>
      <c r="C34" s="106">
        <v>13.45</v>
      </c>
      <c r="D34" s="106">
        <v>11.7</v>
      </c>
      <c r="E34" s="106">
        <v>14.101</v>
      </c>
      <c r="F34" s="106">
        <v>13.996</v>
      </c>
      <c r="G34" s="106">
        <v>11.1</v>
      </c>
      <c r="H34" s="106">
        <v>10.3</v>
      </c>
      <c r="I34" s="106">
        <v>10.48</v>
      </c>
      <c r="K34" s="31">
        <f>(59.7*100/29.7)-100</f>
        <v>101.01010101010101</v>
      </c>
      <c r="P34" s="32"/>
      <c r="Q34" s="33"/>
      <c r="R34" s="33"/>
      <c r="S34" s="33"/>
      <c r="T34" s="33"/>
    </row>
    <row r="35" spans="4:27" ht="12.75" customHeight="1">
      <c r="D35" s="1"/>
      <c r="E35" s="1"/>
      <c r="F35" s="1"/>
      <c r="G35" s="1"/>
      <c r="H35" s="1"/>
      <c r="I35" s="1"/>
      <c r="J35" s="1"/>
      <c r="K35" s="1"/>
      <c r="W35" s="15"/>
      <c r="X35" s="17"/>
      <c r="Y35" s="17"/>
      <c r="Z35" s="17"/>
      <c r="AA35" s="17"/>
    </row>
    <row r="36" spans="23:27" ht="12.75" customHeight="1">
      <c r="W36" s="15"/>
      <c r="X36" s="17"/>
      <c r="Y36" s="17"/>
      <c r="Z36" s="17"/>
      <c r="AA36" s="17"/>
    </row>
    <row r="37" spans="23:27" ht="12.75" customHeight="1">
      <c r="W37" s="15"/>
      <c r="X37" s="15"/>
      <c r="Y37" s="15"/>
      <c r="Z37" s="15"/>
      <c r="AA37" s="15"/>
    </row>
    <row r="38" ht="12.75" customHeight="1"/>
    <row r="39" ht="12.75" customHeight="1"/>
    <row r="40" ht="12.75" customHeight="1"/>
    <row r="41" ht="12.75" customHeight="1"/>
    <row r="42" ht="12.75" customHeight="1"/>
    <row r="43" ht="15" customHeight="1"/>
    <row r="44" ht="19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6">
    <mergeCell ref="J1:K1"/>
    <mergeCell ref="A5:A6"/>
    <mergeCell ref="B5:B6"/>
    <mergeCell ref="C5:I5"/>
    <mergeCell ref="A3:I3"/>
    <mergeCell ref="E1:I1"/>
  </mergeCells>
  <printOptions horizontalCentered="1"/>
  <pageMargins left="0.7874015748031497" right="0.7874015748031497" top="0.9448818897637796" bottom="0.7874015748031497" header="0.7086614173228347" footer="0.5118110236220472"/>
  <pageSetup horizontalDpi="300" verticalDpi="300" orientation="portrait" paperSize="9" r:id="rId1"/>
  <headerFooter alignWithMargins="0">
    <oddHeader>&amp;R33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A37"/>
  <sheetViews>
    <sheetView zoomScale="75" zoomScaleNormal="75" zoomScalePageLayoutView="0" workbookViewId="0" topLeftCell="A1">
      <selection activeCell="T11" sqref="T11"/>
    </sheetView>
  </sheetViews>
  <sheetFormatPr defaultColWidth="9.00390625" defaultRowHeight="12.75"/>
  <cols>
    <col min="1" max="1" width="4.375" style="0" customWidth="1"/>
    <col min="2" max="2" width="21.25390625" style="0" customWidth="1"/>
    <col min="3" max="9" width="8.375" style="0" customWidth="1"/>
    <col min="10" max="16" width="9.25390625" style="0" customWidth="1"/>
    <col min="17" max="17" width="9.875" style="0" bestFit="1" customWidth="1"/>
  </cols>
  <sheetData>
    <row r="1" spans="8:11" ht="15">
      <c r="H1" s="1"/>
      <c r="I1" s="5" t="s">
        <v>135</v>
      </c>
      <c r="J1" s="267"/>
      <c r="K1" s="268"/>
    </row>
    <row r="2" spans="10:16" ht="12.75" customHeight="1">
      <c r="J2" s="5"/>
      <c r="K2" s="8"/>
      <c r="P2" s="12"/>
    </row>
    <row r="3" spans="1:18" ht="30.75" customHeight="1">
      <c r="A3" s="282" t="s">
        <v>116</v>
      </c>
      <c r="B3" s="282"/>
      <c r="C3" s="282"/>
      <c r="D3" s="282"/>
      <c r="E3" s="282"/>
      <c r="F3" s="282"/>
      <c r="G3" s="282"/>
      <c r="H3" s="282"/>
      <c r="I3" s="282"/>
      <c r="J3" s="39"/>
      <c r="K3" s="39"/>
      <c r="L3" s="39"/>
      <c r="M3" s="39"/>
      <c r="N3" s="39"/>
      <c r="O3" s="39"/>
      <c r="P3" s="10"/>
      <c r="R3" s="8"/>
    </row>
    <row r="4" spans="1:11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9" ht="17.25" customHeight="1">
      <c r="A5" s="273" t="s">
        <v>84</v>
      </c>
      <c r="B5" s="273" t="s">
        <v>93</v>
      </c>
      <c r="C5" s="273" t="s">
        <v>115</v>
      </c>
      <c r="D5" s="273"/>
      <c r="E5" s="273"/>
      <c r="F5" s="273"/>
      <c r="G5" s="273"/>
      <c r="H5" s="273"/>
      <c r="I5" s="273"/>
    </row>
    <row r="6" spans="1:9" ht="19.5" customHeight="1">
      <c r="A6" s="273"/>
      <c r="B6" s="273"/>
      <c r="C6" s="93">
        <v>2005</v>
      </c>
      <c r="D6" s="93">
        <v>2006</v>
      </c>
      <c r="E6" s="93">
        <v>2007</v>
      </c>
      <c r="F6" s="93">
        <v>2008</v>
      </c>
      <c r="G6" s="87">
        <v>2009</v>
      </c>
      <c r="H6" s="87">
        <v>2010</v>
      </c>
      <c r="I6" s="87">
        <v>2011</v>
      </c>
    </row>
    <row r="7" spans="1:9" ht="19.5" customHeight="1">
      <c r="A7" s="61" t="s">
        <v>1</v>
      </c>
      <c r="B7" s="61" t="s">
        <v>92</v>
      </c>
      <c r="C7" s="38">
        <v>0.25</v>
      </c>
      <c r="D7" s="38">
        <v>0.5</v>
      </c>
      <c r="E7" s="38">
        <v>0.203</v>
      </c>
      <c r="F7" s="38">
        <v>0.306</v>
      </c>
      <c r="G7" s="110">
        <v>0.153</v>
      </c>
      <c r="H7" s="121">
        <v>0.102</v>
      </c>
      <c r="I7" s="121">
        <v>0.3</v>
      </c>
    </row>
    <row r="8" spans="1:9" ht="19.5" customHeight="1">
      <c r="A8" s="90" t="s">
        <v>2</v>
      </c>
      <c r="B8" s="61" t="s">
        <v>3</v>
      </c>
      <c r="C8" s="38">
        <v>0.992</v>
      </c>
      <c r="D8" s="38">
        <v>0.8</v>
      </c>
      <c r="E8" s="38">
        <v>0.893</v>
      </c>
      <c r="F8" s="38">
        <v>0.42</v>
      </c>
      <c r="G8" s="110">
        <v>0.847</v>
      </c>
      <c r="H8" s="122">
        <v>0.426</v>
      </c>
      <c r="I8" s="122">
        <v>0.4</v>
      </c>
    </row>
    <row r="9" spans="1:20" ht="19.5" customHeight="1">
      <c r="A9" s="90" t="s">
        <v>4</v>
      </c>
      <c r="B9" s="61" t="s">
        <v>5</v>
      </c>
      <c r="C9" s="38">
        <v>2.3</v>
      </c>
      <c r="D9" s="38">
        <v>2.4</v>
      </c>
      <c r="E9" s="38">
        <v>1.835</v>
      </c>
      <c r="F9" s="38">
        <v>1.645</v>
      </c>
      <c r="G9" s="110">
        <v>1.935</v>
      </c>
      <c r="H9" s="122">
        <v>0.967</v>
      </c>
      <c r="I9" s="122">
        <v>0.5</v>
      </c>
      <c r="P9" s="15"/>
      <c r="Q9" s="17"/>
      <c r="R9" s="17"/>
      <c r="S9" s="17"/>
      <c r="T9" s="17"/>
    </row>
    <row r="10" spans="1:20" ht="19.5" customHeight="1">
      <c r="A10" s="90" t="s">
        <v>6</v>
      </c>
      <c r="B10" s="2" t="s">
        <v>7</v>
      </c>
      <c r="C10" s="38">
        <v>0.5</v>
      </c>
      <c r="D10" s="38">
        <v>0.3</v>
      </c>
      <c r="E10" s="38">
        <v>0.497</v>
      </c>
      <c r="F10" s="38">
        <v>0.589</v>
      </c>
      <c r="G10" s="110">
        <v>0.237</v>
      </c>
      <c r="H10" s="122">
        <v>0.269</v>
      </c>
      <c r="I10" s="122">
        <v>0.2</v>
      </c>
      <c r="P10" s="15"/>
      <c r="Q10" s="17"/>
      <c r="R10" s="17"/>
      <c r="S10" s="17"/>
      <c r="T10" s="17"/>
    </row>
    <row r="11" spans="1:20" ht="19.5" customHeight="1">
      <c r="A11" s="90" t="s">
        <v>8</v>
      </c>
      <c r="B11" s="61" t="s">
        <v>9</v>
      </c>
      <c r="C11" s="38">
        <v>0.8</v>
      </c>
      <c r="D11" s="38">
        <v>0.5</v>
      </c>
      <c r="E11" s="38">
        <v>0.657</v>
      </c>
      <c r="F11" s="38">
        <v>0.53</v>
      </c>
      <c r="G11" s="110">
        <v>0.579</v>
      </c>
      <c r="H11" s="122">
        <v>0.696</v>
      </c>
      <c r="I11" s="122">
        <v>0.4</v>
      </c>
      <c r="P11" s="15"/>
      <c r="Q11" s="17"/>
      <c r="R11" s="17"/>
      <c r="S11" s="17"/>
      <c r="T11" s="17"/>
    </row>
    <row r="12" spans="1:20" ht="19.5" customHeight="1">
      <c r="A12" s="90" t="s">
        <v>10</v>
      </c>
      <c r="B12" s="61" t="s">
        <v>11</v>
      </c>
      <c r="C12" s="38">
        <v>0.8</v>
      </c>
      <c r="D12" s="38">
        <v>0.9</v>
      </c>
      <c r="E12" s="38">
        <v>0.379</v>
      </c>
      <c r="F12" s="38">
        <v>0.536</v>
      </c>
      <c r="G12" s="110">
        <v>0.541</v>
      </c>
      <c r="H12" s="122">
        <v>0.233</v>
      </c>
      <c r="I12" s="122">
        <v>0.2</v>
      </c>
      <c r="P12" s="15"/>
      <c r="Q12" s="17"/>
      <c r="R12" s="17"/>
      <c r="S12" s="19"/>
      <c r="T12" s="19"/>
    </row>
    <row r="13" spans="1:20" ht="19.5" customHeight="1">
      <c r="A13" s="90" t="s">
        <v>12</v>
      </c>
      <c r="B13" s="61" t="s">
        <v>13</v>
      </c>
      <c r="C13" s="38">
        <v>0</v>
      </c>
      <c r="D13" s="38">
        <v>0.4</v>
      </c>
      <c r="E13" s="38">
        <v>0.484</v>
      </c>
      <c r="F13" s="38">
        <v>0.242</v>
      </c>
      <c r="G13" s="110">
        <v>0.081</v>
      </c>
      <c r="H13" s="122">
        <v>0.242</v>
      </c>
      <c r="I13" s="122">
        <v>0.2</v>
      </c>
      <c r="P13" s="15"/>
      <c r="Q13" s="17"/>
      <c r="R13" s="17"/>
      <c r="S13" s="17"/>
      <c r="T13" s="17"/>
    </row>
    <row r="14" spans="1:20" ht="19.5" customHeight="1">
      <c r="A14" s="90" t="s">
        <v>14</v>
      </c>
      <c r="B14" s="61" t="s">
        <v>15</v>
      </c>
      <c r="C14" s="38">
        <v>1.2</v>
      </c>
      <c r="D14" s="38">
        <v>1.2</v>
      </c>
      <c r="E14" s="38">
        <v>0.65</v>
      </c>
      <c r="F14" s="38">
        <v>0.655</v>
      </c>
      <c r="G14" s="110">
        <v>0.604</v>
      </c>
      <c r="H14" s="122">
        <v>0.442</v>
      </c>
      <c r="I14" s="122">
        <v>0.5</v>
      </c>
      <c r="P14" s="15"/>
      <c r="Q14" s="17"/>
      <c r="R14" s="17"/>
      <c r="S14" s="17"/>
      <c r="T14" s="17"/>
    </row>
    <row r="15" spans="1:20" ht="19.5" customHeight="1">
      <c r="A15" s="90" t="s">
        <v>16</v>
      </c>
      <c r="B15" s="2" t="s">
        <v>17</v>
      </c>
      <c r="C15" s="38">
        <v>0.5</v>
      </c>
      <c r="D15" s="38">
        <v>0.6</v>
      </c>
      <c r="E15" s="38">
        <v>0.651</v>
      </c>
      <c r="F15" s="38">
        <v>0.507</v>
      </c>
      <c r="G15" s="110">
        <v>0.218</v>
      </c>
      <c r="H15" s="122">
        <v>0.363</v>
      </c>
      <c r="I15" s="122">
        <v>0.1</v>
      </c>
      <c r="P15" s="15"/>
      <c r="Q15" s="17"/>
      <c r="R15" s="17"/>
      <c r="S15" s="17"/>
      <c r="T15" s="17"/>
    </row>
    <row r="16" spans="1:20" ht="19.5" customHeight="1">
      <c r="A16" s="90" t="s">
        <v>18</v>
      </c>
      <c r="B16" s="61" t="s">
        <v>19</v>
      </c>
      <c r="C16" s="38">
        <v>0.8</v>
      </c>
      <c r="D16" s="38">
        <v>1.1</v>
      </c>
      <c r="E16" s="38">
        <v>0.917</v>
      </c>
      <c r="F16" s="38">
        <v>0.347</v>
      </c>
      <c r="G16" s="110">
        <v>0.813</v>
      </c>
      <c r="H16" s="122">
        <v>0.233</v>
      </c>
      <c r="I16" s="122">
        <v>0.5</v>
      </c>
      <c r="P16" s="15"/>
      <c r="Q16" s="17"/>
      <c r="R16" s="17"/>
      <c r="S16" s="17"/>
      <c r="T16" s="17"/>
    </row>
    <row r="17" spans="1:20" ht="19.5" customHeight="1">
      <c r="A17" s="90" t="s">
        <v>20</v>
      </c>
      <c r="B17" s="61" t="s">
        <v>21</v>
      </c>
      <c r="C17" s="38">
        <v>2</v>
      </c>
      <c r="D17" s="38">
        <v>1.1</v>
      </c>
      <c r="E17" s="38">
        <v>1.624</v>
      </c>
      <c r="F17" s="38">
        <v>0.581</v>
      </c>
      <c r="G17" s="110">
        <v>1.274</v>
      </c>
      <c r="H17" s="122">
        <v>0.791</v>
      </c>
      <c r="I17" s="122">
        <v>0.5</v>
      </c>
      <c r="P17" s="15"/>
      <c r="Q17" s="17"/>
      <c r="R17" s="17"/>
      <c r="S17" s="17"/>
      <c r="T17" s="17"/>
    </row>
    <row r="18" spans="1:20" ht="19.5" customHeight="1">
      <c r="A18" s="90" t="s">
        <v>22</v>
      </c>
      <c r="B18" s="61" t="s">
        <v>23</v>
      </c>
      <c r="C18" s="38">
        <v>1.8</v>
      </c>
      <c r="D18" s="38">
        <v>1.1</v>
      </c>
      <c r="E18" s="38">
        <v>1.388</v>
      </c>
      <c r="F18" s="38">
        <v>0.723</v>
      </c>
      <c r="G18" s="110">
        <v>0.774</v>
      </c>
      <c r="H18" s="122">
        <v>1.127</v>
      </c>
      <c r="I18" s="122">
        <v>0.6</v>
      </c>
      <c r="P18" s="15"/>
      <c r="Q18" s="17"/>
      <c r="R18" s="17"/>
      <c r="S18" s="17"/>
      <c r="T18" s="17"/>
    </row>
    <row r="19" spans="1:20" ht="19.5" customHeight="1">
      <c r="A19" s="90" t="s">
        <v>24</v>
      </c>
      <c r="B19" s="61" t="s">
        <v>25</v>
      </c>
      <c r="C19" s="38">
        <v>0.3</v>
      </c>
      <c r="D19" s="38">
        <v>0.3</v>
      </c>
      <c r="E19" s="38">
        <v>0.431</v>
      </c>
      <c r="F19" s="38">
        <v>0.433</v>
      </c>
      <c r="G19" s="110">
        <v>0.237</v>
      </c>
      <c r="H19" s="122">
        <v>0.316</v>
      </c>
      <c r="I19" s="122">
        <v>0.4</v>
      </c>
      <c r="P19" s="15"/>
      <c r="Q19" s="17"/>
      <c r="R19" s="17"/>
      <c r="S19" s="17"/>
      <c r="T19" s="17"/>
    </row>
    <row r="20" spans="1:20" ht="19.5" customHeight="1">
      <c r="A20" s="90" t="s">
        <v>26</v>
      </c>
      <c r="B20" s="61" t="s">
        <v>27</v>
      </c>
      <c r="C20" s="38">
        <v>0.3</v>
      </c>
      <c r="D20" s="38">
        <v>0.6</v>
      </c>
      <c r="E20" s="38">
        <v>0.248</v>
      </c>
      <c r="F20" s="38">
        <v>0</v>
      </c>
      <c r="G20" s="110">
        <v>0.167</v>
      </c>
      <c r="H20" s="122">
        <v>0.252</v>
      </c>
      <c r="I20" s="122">
        <v>0.4</v>
      </c>
      <c r="P20" s="15"/>
      <c r="Q20" s="17"/>
      <c r="R20" s="17"/>
      <c r="S20" s="17"/>
      <c r="T20" s="17"/>
    </row>
    <row r="21" spans="1:20" ht="19.5" customHeight="1">
      <c r="A21" s="90" t="s">
        <v>28</v>
      </c>
      <c r="B21" s="61" t="s">
        <v>29</v>
      </c>
      <c r="C21" s="38">
        <v>1.1</v>
      </c>
      <c r="D21" s="38">
        <v>1.2</v>
      </c>
      <c r="E21" s="38">
        <v>0.797</v>
      </c>
      <c r="F21" s="38">
        <v>0.629</v>
      </c>
      <c r="G21" s="110">
        <v>1.05</v>
      </c>
      <c r="H21" s="122">
        <v>0.42</v>
      </c>
      <c r="I21" s="122">
        <v>0.7</v>
      </c>
      <c r="P21" s="15"/>
      <c r="Q21" s="17"/>
      <c r="R21" s="17"/>
      <c r="S21" s="17"/>
      <c r="T21" s="17"/>
    </row>
    <row r="22" spans="1:20" ht="19.5" customHeight="1">
      <c r="A22" s="90" t="s">
        <v>30</v>
      </c>
      <c r="B22" s="61" t="s">
        <v>31</v>
      </c>
      <c r="C22" s="38">
        <v>0.8</v>
      </c>
      <c r="D22" s="38">
        <v>0.6</v>
      </c>
      <c r="E22" s="38">
        <v>0.392</v>
      </c>
      <c r="F22" s="38">
        <v>0.791</v>
      </c>
      <c r="G22" s="110">
        <v>0.599</v>
      </c>
      <c r="H22" s="122">
        <v>0.134</v>
      </c>
      <c r="I22" s="122">
        <v>0.2</v>
      </c>
      <c r="P22" s="15"/>
      <c r="Q22" s="17"/>
      <c r="R22" s="17"/>
      <c r="S22" s="17"/>
      <c r="T22" s="17"/>
    </row>
    <row r="23" spans="1:20" ht="19.5" customHeight="1">
      <c r="A23" s="90" t="s">
        <v>32</v>
      </c>
      <c r="B23" s="61" t="s">
        <v>33</v>
      </c>
      <c r="C23" s="38">
        <v>1.6</v>
      </c>
      <c r="D23" s="38">
        <v>1.3</v>
      </c>
      <c r="E23" s="38">
        <v>0.52</v>
      </c>
      <c r="F23" s="38">
        <v>0.434</v>
      </c>
      <c r="G23" s="110">
        <v>0.957</v>
      </c>
      <c r="H23" s="122">
        <v>0.695</v>
      </c>
      <c r="I23" s="122">
        <v>0.3</v>
      </c>
      <c r="P23" s="15"/>
      <c r="Q23" s="17"/>
      <c r="R23" s="17"/>
      <c r="S23" s="17"/>
      <c r="T23" s="17"/>
    </row>
    <row r="24" spans="1:20" ht="19.5" customHeight="1">
      <c r="A24" s="90" t="s">
        <v>34</v>
      </c>
      <c r="B24" s="61" t="s">
        <v>35</v>
      </c>
      <c r="C24" s="38">
        <v>0.3</v>
      </c>
      <c r="D24" s="38">
        <v>0.5</v>
      </c>
      <c r="E24" s="38">
        <v>0.496</v>
      </c>
      <c r="F24" s="38">
        <v>0.419</v>
      </c>
      <c r="G24" s="110">
        <v>0.508</v>
      </c>
      <c r="H24" s="122">
        <v>0.342</v>
      </c>
      <c r="I24" s="122">
        <v>0.2</v>
      </c>
      <c r="P24" s="15"/>
      <c r="Q24" s="17"/>
      <c r="R24" s="17"/>
      <c r="S24" s="17"/>
      <c r="T24" s="17"/>
    </row>
    <row r="25" spans="1:20" ht="19.5" customHeight="1">
      <c r="A25" s="90" t="s">
        <v>36</v>
      </c>
      <c r="B25" s="61" t="s">
        <v>37</v>
      </c>
      <c r="C25" s="38">
        <v>1.88</v>
      </c>
      <c r="D25" s="38">
        <v>1.5</v>
      </c>
      <c r="E25" s="38">
        <v>2.087</v>
      </c>
      <c r="F25" s="38">
        <v>1.096</v>
      </c>
      <c r="G25" s="110">
        <v>1.56</v>
      </c>
      <c r="H25" s="122">
        <v>1.658</v>
      </c>
      <c r="I25" s="122">
        <v>1.4</v>
      </c>
      <c r="P25" s="15"/>
      <c r="Q25" s="17"/>
      <c r="R25" s="17"/>
      <c r="S25" s="17"/>
      <c r="T25" s="17"/>
    </row>
    <row r="26" spans="1:20" ht="19.5" customHeight="1">
      <c r="A26" s="90" t="s">
        <v>38</v>
      </c>
      <c r="B26" s="61" t="s">
        <v>39</v>
      </c>
      <c r="C26" s="38">
        <v>0.67</v>
      </c>
      <c r="D26" s="38">
        <v>1.1</v>
      </c>
      <c r="E26" s="38">
        <v>0.679</v>
      </c>
      <c r="F26" s="38">
        <v>0.971</v>
      </c>
      <c r="G26" s="110">
        <v>0.904</v>
      </c>
      <c r="H26" s="122">
        <v>0.799</v>
      </c>
      <c r="I26" s="122">
        <v>0.6</v>
      </c>
      <c r="P26" s="15"/>
      <c r="Q26" s="17"/>
      <c r="R26" s="17"/>
      <c r="S26" s="17"/>
      <c r="T26" s="17"/>
    </row>
    <row r="27" spans="1:20" ht="19.5" customHeight="1">
      <c r="A27" s="90" t="s">
        <v>40</v>
      </c>
      <c r="B27" s="61" t="s">
        <v>41</v>
      </c>
      <c r="C27" s="38">
        <v>0.968</v>
      </c>
      <c r="D27" s="38">
        <v>0.8</v>
      </c>
      <c r="E27" s="38">
        <v>0.896</v>
      </c>
      <c r="F27" s="38">
        <v>0.633</v>
      </c>
      <c r="G27" s="110">
        <v>0.729</v>
      </c>
      <c r="H27" s="122">
        <v>0.641</v>
      </c>
      <c r="I27" s="122">
        <v>0.6</v>
      </c>
      <c r="P27" s="15"/>
      <c r="Q27" s="17"/>
      <c r="R27" s="17"/>
      <c r="S27" s="17"/>
      <c r="T27" s="17"/>
    </row>
    <row r="28" spans="1:20" ht="19.5" customHeight="1">
      <c r="A28" s="90" t="s">
        <v>42</v>
      </c>
      <c r="B28" s="61" t="s">
        <v>43</v>
      </c>
      <c r="C28" s="38">
        <v>2.67</v>
      </c>
      <c r="D28" s="38">
        <v>2.5</v>
      </c>
      <c r="E28" s="38">
        <v>2.062</v>
      </c>
      <c r="F28" s="38">
        <v>2.45</v>
      </c>
      <c r="G28" s="110">
        <v>2.391</v>
      </c>
      <c r="H28" s="122">
        <v>1.277</v>
      </c>
      <c r="I28" s="122">
        <v>2.3</v>
      </c>
      <c r="P28" s="15"/>
      <c r="Q28" s="17"/>
      <c r="R28" s="17"/>
      <c r="S28" s="17"/>
      <c r="T28" s="17"/>
    </row>
    <row r="29" spans="1:20" ht="19.5" customHeight="1">
      <c r="A29" s="90" t="s">
        <v>44</v>
      </c>
      <c r="B29" s="61" t="s">
        <v>45</v>
      </c>
      <c r="C29" s="38">
        <v>0.36</v>
      </c>
      <c r="D29" s="38">
        <v>0.7</v>
      </c>
      <c r="E29" s="38">
        <v>0.378</v>
      </c>
      <c r="F29" s="38">
        <v>0.229</v>
      </c>
      <c r="G29" s="110">
        <v>0.308</v>
      </c>
      <c r="H29" s="122">
        <v>0.465</v>
      </c>
      <c r="I29" s="122">
        <v>0.4</v>
      </c>
      <c r="P29" s="15"/>
      <c r="Q29" s="17"/>
      <c r="R29" s="17"/>
      <c r="S29" s="17"/>
      <c r="T29" s="17"/>
    </row>
    <row r="30" spans="1:20" ht="19.5" customHeight="1">
      <c r="A30" s="90" t="s">
        <v>46</v>
      </c>
      <c r="B30" s="61" t="s">
        <v>47</v>
      </c>
      <c r="C30" s="38">
        <v>0.4</v>
      </c>
      <c r="D30" s="38">
        <v>0.9</v>
      </c>
      <c r="E30" s="38">
        <v>1.107</v>
      </c>
      <c r="F30" s="38">
        <v>0.333</v>
      </c>
      <c r="G30" s="110">
        <v>0.777</v>
      </c>
      <c r="H30" s="122">
        <v>0.555</v>
      </c>
      <c r="I30" s="122">
        <v>0.7</v>
      </c>
      <c r="P30" s="15"/>
      <c r="Q30" s="17"/>
      <c r="R30" s="17"/>
      <c r="S30" s="17"/>
      <c r="T30" s="17"/>
    </row>
    <row r="31" spans="1:20" ht="19.5" customHeight="1">
      <c r="A31" s="90" t="s">
        <v>48</v>
      </c>
      <c r="B31" s="61" t="s">
        <v>49</v>
      </c>
      <c r="C31" s="38">
        <v>2.2</v>
      </c>
      <c r="D31" s="38">
        <v>2</v>
      </c>
      <c r="E31" s="38">
        <v>2.624</v>
      </c>
      <c r="F31" s="38">
        <v>1.863</v>
      </c>
      <c r="G31" s="110">
        <v>1.528</v>
      </c>
      <c r="H31" s="122">
        <v>2.452</v>
      </c>
      <c r="I31" s="122">
        <v>1.2</v>
      </c>
      <c r="P31" s="15"/>
      <c r="Q31" s="17"/>
      <c r="R31" s="17"/>
      <c r="S31" s="17"/>
      <c r="T31" s="19"/>
    </row>
    <row r="32" spans="1:20" ht="19.5" customHeight="1">
      <c r="A32" s="90" t="s">
        <v>50</v>
      </c>
      <c r="B32" s="61" t="s">
        <v>51</v>
      </c>
      <c r="C32" s="38">
        <v>0.5</v>
      </c>
      <c r="D32" s="38">
        <v>0.4</v>
      </c>
      <c r="E32" s="38">
        <v>0.224</v>
      </c>
      <c r="F32" s="38">
        <v>0.445</v>
      </c>
      <c r="G32" s="110">
        <v>0.147</v>
      </c>
      <c r="H32" s="122">
        <v>0.109</v>
      </c>
      <c r="I32" s="122">
        <v>0.1</v>
      </c>
      <c r="P32" s="15"/>
      <c r="Q32" s="17"/>
      <c r="R32" s="17"/>
      <c r="S32" s="17"/>
      <c r="T32" s="17"/>
    </row>
    <row r="33" spans="1:20" ht="19.5" customHeight="1">
      <c r="A33" s="90" t="s">
        <v>52</v>
      </c>
      <c r="B33" s="61" t="s">
        <v>54</v>
      </c>
      <c r="C33" s="38">
        <v>1.1</v>
      </c>
      <c r="D33" s="38">
        <v>2.9</v>
      </c>
      <c r="E33" s="38">
        <v>1.855</v>
      </c>
      <c r="F33" s="38">
        <v>1.854</v>
      </c>
      <c r="G33" s="110">
        <v>0.265</v>
      </c>
      <c r="H33" s="122">
        <v>0.793</v>
      </c>
      <c r="I33" s="122">
        <v>0.3</v>
      </c>
      <c r="P33" s="15"/>
      <c r="Q33" s="17"/>
      <c r="R33" s="17"/>
      <c r="S33" s="17"/>
      <c r="T33" s="17"/>
    </row>
    <row r="34" spans="1:20" s="31" customFormat="1" ht="19.5" customHeight="1">
      <c r="A34" s="91"/>
      <c r="B34" s="92" t="s">
        <v>53</v>
      </c>
      <c r="C34" s="111">
        <v>0.9</v>
      </c>
      <c r="D34" s="111">
        <v>0.9</v>
      </c>
      <c r="E34" s="111">
        <v>0.801</v>
      </c>
      <c r="F34" s="111">
        <v>0.66</v>
      </c>
      <c r="G34" s="108">
        <v>0.679</v>
      </c>
      <c r="H34" s="123">
        <v>0.566</v>
      </c>
      <c r="I34" s="123">
        <v>0.5</v>
      </c>
      <c r="P34" s="32"/>
      <c r="Q34" s="33"/>
      <c r="R34" s="33"/>
      <c r="S34" s="33"/>
      <c r="T34" s="33"/>
    </row>
    <row r="35" spans="5:27" ht="12.75" customHeight="1">
      <c r="E35" s="1"/>
      <c r="F35" s="1"/>
      <c r="G35" s="1"/>
      <c r="H35" s="1"/>
      <c r="I35" s="1"/>
      <c r="J35" s="1"/>
      <c r="K35" s="1"/>
      <c r="W35" s="15"/>
      <c r="X35" s="17"/>
      <c r="Y35" s="17"/>
      <c r="Z35" s="17"/>
      <c r="AA35" s="17"/>
    </row>
    <row r="36" spans="23:27" ht="12.75" customHeight="1">
      <c r="W36" s="15"/>
      <c r="X36" s="17"/>
      <c r="Y36" s="17"/>
      <c r="Z36" s="17"/>
      <c r="AA36" s="17"/>
    </row>
    <row r="37" spans="23:27" ht="12.75" customHeight="1">
      <c r="W37" s="15"/>
      <c r="X37" s="15"/>
      <c r="Y37" s="15"/>
      <c r="Z37" s="15"/>
      <c r="AA37" s="15"/>
    </row>
    <row r="38" ht="12.75" customHeight="1"/>
    <row r="39" ht="12.75" customHeight="1"/>
    <row r="40" ht="12.75" customHeight="1"/>
    <row r="41" ht="12.75" customHeight="1"/>
    <row r="42" ht="12.75" customHeight="1"/>
    <row r="43" ht="15" customHeight="1"/>
    <row r="44" ht="19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5">
    <mergeCell ref="J1:K1"/>
    <mergeCell ref="A5:A6"/>
    <mergeCell ref="B5:B6"/>
    <mergeCell ref="C5:I5"/>
    <mergeCell ref="A3:I3"/>
  </mergeCells>
  <printOptions horizontalCentered="1"/>
  <pageMargins left="0.7874015748031497" right="0.7874015748031497" top="0.9448818897637796" bottom="0.7874015748031497" header="0.7086614173228347" footer="0.5118110236220472"/>
  <pageSetup horizontalDpi="300" verticalDpi="300" orientation="portrait" paperSize="9" r:id="rId1"/>
  <headerFooter alignWithMargins="0">
    <oddHeader>&amp;R34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="75" zoomScaleNormal="75" zoomScalePageLayoutView="0" workbookViewId="0" topLeftCell="A4">
      <selection activeCell="J32" sqref="J32"/>
    </sheetView>
  </sheetViews>
  <sheetFormatPr defaultColWidth="9.00390625" defaultRowHeight="12.75"/>
  <cols>
    <col min="1" max="1" width="4.375" style="0" customWidth="1"/>
    <col min="2" max="2" width="21.75390625" style="0" customWidth="1"/>
    <col min="3" max="9" width="8.375" style="0" customWidth="1"/>
  </cols>
  <sheetData>
    <row r="1" spans="7:9" ht="24" customHeight="1">
      <c r="G1" s="241" t="s">
        <v>56</v>
      </c>
      <c r="H1" s="241"/>
      <c r="I1" s="241"/>
    </row>
    <row r="2" spans="1:9" ht="21" customHeight="1">
      <c r="A2" s="237" t="s">
        <v>87</v>
      </c>
      <c r="B2" s="237"/>
      <c r="C2" s="237"/>
      <c r="D2" s="237"/>
      <c r="E2" s="237"/>
      <c r="F2" s="237"/>
      <c r="G2" s="237"/>
      <c r="H2" s="238"/>
      <c r="I2" s="238"/>
    </row>
    <row r="3" spans="1:9" ht="15.75" customHeight="1">
      <c r="A3" s="236" t="s">
        <v>83</v>
      </c>
      <c r="B3" s="236"/>
      <c r="C3" s="236"/>
      <c r="D3" s="236"/>
      <c r="E3" s="236"/>
      <c r="F3" s="236"/>
      <c r="G3" s="236"/>
      <c r="H3" s="236"/>
      <c r="I3" s="236"/>
    </row>
    <row r="4" spans="1:2" ht="12.75" customHeight="1">
      <c r="A4" s="9"/>
      <c r="B4" s="9"/>
    </row>
    <row r="5" spans="1:9" ht="34.5" customHeight="1">
      <c r="A5" s="87" t="s">
        <v>84</v>
      </c>
      <c r="B5" s="87" t="s">
        <v>93</v>
      </c>
      <c r="C5" s="89">
        <v>2005</v>
      </c>
      <c r="D5" s="89">
        <v>2006</v>
      </c>
      <c r="E5" s="89">
        <v>2007</v>
      </c>
      <c r="F5" s="89">
        <v>2008</v>
      </c>
      <c r="G5" s="89">
        <v>2009</v>
      </c>
      <c r="H5" s="89">
        <v>2010</v>
      </c>
      <c r="I5" s="89">
        <v>2011</v>
      </c>
    </row>
    <row r="6" spans="1:9" ht="19.5" customHeight="1">
      <c r="A6" s="61" t="s">
        <v>1</v>
      </c>
      <c r="B6" s="61" t="s">
        <v>92</v>
      </c>
      <c r="C6" s="50">
        <v>5</v>
      </c>
      <c r="D6" s="50">
        <v>5</v>
      </c>
      <c r="E6" s="51">
        <v>5</v>
      </c>
      <c r="F6" s="50">
        <v>5</v>
      </c>
      <c r="G6" s="86">
        <v>5</v>
      </c>
      <c r="H6" s="120">
        <v>5</v>
      </c>
      <c r="I6" s="132">
        <v>5</v>
      </c>
    </row>
    <row r="7" spans="1:9" ht="19.5" customHeight="1">
      <c r="A7" s="90" t="s">
        <v>2</v>
      </c>
      <c r="B7" s="61" t="s">
        <v>3</v>
      </c>
      <c r="C7" s="50">
        <v>50</v>
      </c>
      <c r="D7" s="50">
        <v>50</v>
      </c>
      <c r="E7" s="51">
        <v>50</v>
      </c>
      <c r="F7" s="50">
        <v>50</v>
      </c>
      <c r="G7" s="86">
        <v>50</v>
      </c>
      <c r="H7" s="120">
        <v>50</v>
      </c>
      <c r="I7" s="132">
        <v>50</v>
      </c>
    </row>
    <row r="8" spans="1:15" ht="19.5" customHeight="1">
      <c r="A8" s="90" t="s">
        <v>4</v>
      </c>
      <c r="B8" s="61" t="s">
        <v>5</v>
      </c>
      <c r="C8" s="50">
        <v>30</v>
      </c>
      <c r="D8" s="50">
        <v>30</v>
      </c>
      <c r="E8" s="51">
        <v>30</v>
      </c>
      <c r="F8" s="50">
        <v>30</v>
      </c>
      <c r="G8" s="86">
        <v>30</v>
      </c>
      <c r="H8" s="120">
        <v>20</v>
      </c>
      <c r="I8" s="132">
        <v>20</v>
      </c>
      <c r="L8" s="15"/>
      <c r="M8" s="9"/>
      <c r="N8" s="16"/>
      <c r="O8" s="15"/>
    </row>
    <row r="9" spans="1:9" ht="19.5" customHeight="1">
      <c r="A9" s="90" t="s">
        <v>6</v>
      </c>
      <c r="B9" s="2" t="s">
        <v>7</v>
      </c>
      <c r="C9" s="50">
        <v>90</v>
      </c>
      <c r="D9" s="50">
        <v>90</v>
      </c>
      <c r="E9" s="51">
        <v>90</v>
      </c>
      <c r="F9" s="50">
        <v>90</v>
      </c>
      <c r="G9" s="86">
        <v>85</v>
      </c>
      <c r="H9" s="120">
        <v>85</v>
      </c>
      <c r="I9" s="132">
        <v>70</v>
      </c>
    </row>
    <row r="10" spans="1:9" ht="19.5" customHeight="1">
      <c r="A10" s="90" t="s">
        <v>8</v>
      </c>
      <c r="B10" s="61" t="s">
        <v>9</v>
      </c>
      <c r="C10" s="50">
        <v>95</v>
      </c>
      <c r="D10" s="50">
        <v>95</v>
      </c>
      <c r="E10" s="51">
        <v>95</v>
      </c>
      <c r="F10" s="50">
        <v>95</v>
      </c>
      <c r="G10" s="86">
        <v>105</v>
      </c>
      <c r="H10" s="120">
        <v>105</v>
      </c>
      <c r="I10" s="132">
        <v>105</v>
      </c>
    </row>
    <row r="11" spans="1:9" ht="19.5" customHeight="1">
      <c r="A11" s="90" t="s">
        <v>10</v>
      </c>
      <c r="B11" s="61" t="s">
        <v>11</v>
      </c>
      <c r="C11" s="50">
        <v>50</v>
      </c>
      <c r="D11" s="50">
        <v>45</v>
      </c>
      <c r="E11" s="51">
        <v>45</v>
      </c>
      <c r="F11" s="50">
        <v>45</v>
      </c>
      <c r="G11" s="86">
        <v>45</v>
      </c>
      <c r="H11" s="120">
        <v>45</v>
      </c>
      <c r="I11" s="132">
        <v>45</v>
      </c>
    </row>
    <row r="12" spans="1:9" ht="19.5" customHeight="1">
      <c r="A12" s="90" t="s">
        <v>12</v>
      </c>
      <c r="B12" s="61" t="s">
        <v>13</v>
      </c>
      <c r="C12" s="50">
        <v>50</v>
      </c>
      <c r="D12" s="50">
        <v>50</v>
      </c>
      <c r="E12" s="51">
        <v>50</v>
      </c>
      <c r="F12" s="50">
        <v>75</v>
      </c>
      <c r="G12" s="86">
        <v>65</v>
      </c>
      <c r="H12" s="120">
        <v>55</v>
      </c>
      <c r="I12" s="132">
        <v>55</v>
      </c>
    </row>
    <row r="13" spans="1:9" ht="19.5" customHeight="1">
      <c r="A13" s="90" t="s">
        <v>14</v>
      </c>
      <c r="B13" s="61" t="s">
        <v>15</v>
      </c>
      <c r="C13" s="50">
        <v>50</v>
      </c>
      <c r="D13" s="50">
        <v>55</v>
      </c>
      <c r="E13" s="51">
        <v>55</v>
      </c>
      <c r="F13" s="50">
        <v>55</v>
      </c>
      <c r="G13" s="86">
        <v>55</v>
      </c>
      <c r="H13" s="120">
        <v>55</v>
      </c>
      <c r="I13" s="132">
        <v>55</v>
      </c>
    </row>
    <row r="14" spans="1:9" ht="19.5" customHeight="1">
      <c r="A14" s="2" t="s">
        <v>16</v>
      </c>
      <c r="B14" s="2" t="s">
        <v>17</v>
      </c>
      <c r="C14" s="50">
        <v>55</v>
      </c>
      <c r="D14" s="50">
        <v>55</v>
      </c>
      <c r="E14" s="51">
        <v>55</v>
      </c>
      <c r="F14" s="50">
        <v>55</v>
      </c>
      <c r="G14" s="86">
        <v>55</v>
      </c>
      <c r="H14" s="120">
        <v>55</v>
      </c>
      <c r="I14" s="132">
        <v>55</v>
      </c>
    </row>
    <row r="15" spans="1:9" ht="19.5" customHeight="1">
      <c r="A15" s="90" t="s">
        <v>18</v>
      </c>
      <c r="B15" s="61" t="s">
        <v>19</v>
      </c>
      <c r="C15" s="50">
        <v>30</v>
      </c>
      <c r="D15" s="50">
        <v>30</v>
      </c>
      <c r="E15" s="51">
        <v>30</v>
      </c>
      <c r="F15" s="50">
        <v>30</v>
      </c>
      <c r="G15" s="86">
        <v>30</v>
      </c>
      <c r="H15" s="120">
        <v>30</v>
      </c>
      <c r="I15" s="132">
        <v>30</v>
      </c>
    </row>
    <row r="16" spans="1:9" ht="19.5" customHeight="1">
      <c r="A16" s="90" t="s">
        <v>20</v>
      </c>
      <c r="B16" s="61" t="s">
        <v>21</v>
      </c>
      <c r="C16" s="50">
        <v>50</v>
      </c>
      <c r="D16" s="50">
        <v>50</v>
      </c>
      <c r="E16" s="51">
        <v>50</v>
      </c>
      <c r="F16" s="50">
        <v>50</v>
      </c>
      <c r="G16" s="86">
        <v>50</v>
      </c>
      <c r="H16" s="120">
        <v>50</v>
      </c>
      <c r="I16" s="132">
        <v>50</v>
      </c>
    </row>
    <row r="17" spans="1:9" ht="19.5" customHeight="1">
      <c r="A17" s="90" t="s">
        <v>22</v>
      </c>
      <c r="B17" s="61" t="s">
        <v>23</v>
      </c>
      <c r="C17" s="50">
        <v>30</v>
      </c>
      <c r="D17" s="50">
        <v>30</v>
      </c>
      <c r="E17" s="51">
        <v>30</v>
      </c>
      <c r="F17" s="50">
        <v>30</v>
      </c>
      <c r="G17" s="86">
        <v>30</v>
      </c>
      <c r="H17" s="120">
        <v>30</v>
      </c>
      <c r="I17" s="132">
        <v>30</v>
      </c>
    </row>
    <row r="18" spans="1:9" ht="19.5" customHeight="1">
      <c r="A18" s="90" t="s">
        <v>24</v>
      </c>
      <c r="B18" s="61" t="s">
        <v>25</v>
      </c>
      <c r="C18" s="50">
        <v>60</v>
      </c>
      <c r="D18" s="50">
        <v>60</v>
      </c>
      <c r="E18" s="51">
        <v>60</v>
      </c>
      <c r="F18" s="50">
        <v>60</v>
      </c>
      <c r="G18" s="86">
        <v>60</v>
      </c>
      <c r="H18" s="120">
        <v>65</v>
      </c>
      <c r="I18" s="132">
        <v>60</v>
      </c>
    </row>
    <row r="19" spans="1:9" ht="19.5" customHeight="1">
      <c r="A19" s="90" t="s">
        <v>26</v>
      </c>
      <c r="B19" s="61" t="s">
        <v>27</v>
      </c>
      <c r="C19" s="50">
        <v>70</v>
      </c>
      <c r="D19" s="50">
        <v>60</v>
      </c>
      <c r="E19" s="51">
        <v>60</v>
      </c>
      <c r="F19" s="50">
        <v>60</v>
      </c>
      <c r="G19" s="86">
        <v>60</v>
      </c>
      <c r="H19" s="120">
        <v>60</v>
      </c>
      <c r="I19" s="132">
        <v>60</v>
      </c>
    </row>
    <row r="20" spans="1:9" ht="19.5" customHeight="1">
      <c r="A20" s="90" t="s">
        <v>28</v>
      </c>
      <c r="B20" s="61" t="s">
        <v>29</v>
      </c>
      <c r="C20" s="50">
        <v>55</v>
      </c>
      <c r="D20" s="50">
        <v>55</v>
      </c>
      <c r="E20" s="51">
        <v>55</v>
      </c>
      <c r="F20" s="50">
        <v>50</v>
      </c>
      <c r="G20" s="86">
        <v>50</v>
      </c>
      <c r="H20" s="120">
        <v>50</v>
      </c>
      <c r="I20" s="132">
        <v>50</v>
      </c>
    </row>
    <row r="21" spans="1:9" ht="19.5" customHeight="1">
      <c r="A21" s="90" t="s">
        <v>30</v>
      </c>
      <c r="B21" s="61" t="s">
        <v>31</v>
      </c>
      <c r="C21" s="50">
        <v>30</v>
      </c>
      <c r="D21" s="50">
        <v>30</v>
      </c>
      <c r="E21" s="51">
        <v>30</v>
      </c>
      <c r="F21" s="50">
        <v>20</v>
      </c>
      <c r="G21" s="86">
        <v>20</v>
      </c>
      <c r="H21" s="120">
        <v>20</v>
      </c>
      <c r="I21" s="132">
        <v>20</v>
      </c>
    </row>
    <row r="22" spans="1:9" ht="19.5" customHeight="1">
      <c r="A22" s="90" t="s">
        <v>32</v>
      </c>
      <c r="B22" s="61" t="s">
        <v>33</v>
      </c>
      <c r="C22" s="50">
        <v>35</v>
      </c>
      <c r="D22" s="50">
        <v>35</v>
      </c>
      <c r="E22" s="51">
        <v>35</v>
      </c>
      <c r="F22" s="50">
        <v>35</v>
      </c>
      <c r="G22" s="86">
        <v>35</v>
      </c>
      <c r="H22" s="120">
        <v>35</v>
      </c>
      <c r="I22" s="132">
        <v>35</v>
      </c>
    </row>
    <row r="23" spans="1:9" ht="19.5" customHeight="1">
      <c r="A23" s="90" t="s">
        <v>34</v>
      </c>
      <c r="B23" s="61" t="s">
        <v>35</v>
      </c>
      <c r="C23" s="50">
        <v>25</v>
      </c>
      <c r="D23" s="50">
        <v>25</v>
      </c>
      <c r="E23" s="51">
        <v>25</v>
      </c>
      <c r="F23" s="50">
        <v>25</v>
      </c>
      <c r="G23" s="86">
        <v>25</v>
      </c>
      <c r="H23" s="120">
        <v>25</v>
      </c>
      <c r="I23" s="132">
        <v>45</v>
      </c>
    </row>
    <row r="24" spans="1:9" ht="19.5" customHeight="1">
      <c r="A24" s="90" t="s">
        <v>36</v>
      </c>
      <c r="B24" s="61" t="s">
        <v>37</v>
      </c>
      <c r="C24" s="50">
        <v>30</v>
      </c>
      <c r="D24" s="50">
        <v>30</v>
      </c>
      <c r="E24" s="51">
        <v>30</v>
      </c>
      <c r="F24" s="50">
        <v>30</v>
      </c>
      <c r="G24" s="86">
        <v>30</v>
      </c>
      <c r="H24" s="120">
        <v>30</v>
      </c>
      <c r="I24" s="132">
        <v>30</v>
      </c>
    </row>
    <row r="25" spans="1:9" ht="19.5" customHeight="1">
      <c r="A25" s="90" t="s">
        <v>38</v>
      </c>
      <c r="B25" s="61" t="s">
        <v>39</v>
      </c>
      <c r="C25" s="50">
        <v>85</v>
      </c>
      <c r="D25" s="50">
        <v>80</v>
      </c>
      <c r="E25" s="51">
        <v>80</v>
      </c>
      <c r="F25" s="50">
        <v>80</v>
      </c>
      <c r="G25" s="86">
        <v>90</v>
      </c>
      <c r="H25" s="120">
        <v>90</v>
      </c>
      <c r="I25" s="132">
        <v>90</v>
      </c>
    </row>
    <row r="26" spans="1:9" ht="19.5" customHeight="1">
      <c r="A26" s="2" t="s">
        <v>40</v>
      </c>
      <c r="B26" s="61" t="s">
        <v>41</v>
      </c>
      <c r="C26" s="50">
        <v>5</v>
      </c>
      <c r="D26" s="50">
        <v>5</v>
      </c>
      <c r="E26" s="51">
        <v>5</v>
      </c>
      <c r="F26" s="50">
        <v>5</v>
      </c>
      <c r="G26" s="86">
        <v>3</v>
      </c>
      <c r="H26" s="120">
        <v>3</v>
      </c>
      <c r="I26" s="132">
        <v>3</v>
      </c>
    </row>
    <row r="27" spans="1:9" ht="19.5" customHeight="1">
      <c r="A27" s="90" t="s">
        <v>42</v>
      </c>
      <c r="B27" s="61" t="s">
        <v>43</v>
      </c>
      <c r="C27" s="50">
        <v>35</v>
      </c>
      <c r="D27" s="50">
        <v>35</v>
      </c>
      <c r="E27" s="51">
        <v>35</v>
      </c>
      <c r="F27" s="50">
        <v>35</v>
      </c>
      <c r="G27" s="86">
        <v>35</v>
      </c>
      <c r="H27" s="120">
        <v>35</v>
      </c>
      <c r="I27" s="132">
        <v>35</v>
      </c>
    </row>
    <row r="28" spans="1:9" ht="19.5" customHeight="1">
      <c r="A28" s="90" t="s">
        <v>44</v>
      </c>
      <c r="B28" s="61" t="s">
        <v>45</v>
      </c>
      <c r="C28" s="50">
        <v>43</v>
      </c>
      <c r="D28" s="50">
        <v>33</v>
      </c>
      <c r="E28" s="51">
        <v>33</v>
      </c>
      <c r="F28" s="50">
        <v>33</v>
      </c>
      <c r="G28" s="86">
        <v>33</v>
      </c>
      <c r="H28" s="120">
        <v>33</v>
      </c>
      <c r="I28" s="132">
        <v>33</v>
      </c>
    </row>
    <row r="29" spans="1:9" ht="19.5" customHeight="1">
      <c r="A29" s="90" t="s">
        <v>46</v>
      </c>
      <c r="B29" s="61" t="s">
        <v>47</v>
      </c>
      <c r="C29" s="50">
        <v>30</v>
      </c>
      <c r="D29" s="50">
        <v>30</v>
      </c>
      <c r="E29" s="51">
        <v>30</v>
      </c>
      <c r="F29" s="50">
        <v>30</v>
      </c>
      <c r="G29" s="86">
        <v>30</v>
      </c>
      <c r="H29" s="120">
        <v>25</v>
      </c>
      <c r="I29" s="132">
        <v>25</v>
      </c>
    </row>
    <row r="30" spans="1:9" ht="19.5" customHeight="1">
      <c r="A30" s="90" t="s">
        <v>48</v>
      </c>
      <c r="B30" s="61" t="s">
        <v>49</v>
      </c>
      <c r="C30" s="50">
        <v>60</v>
      </c>
      <c r="D30" s="50">
        <v>60</v>
      </c>
      <c r="E30" s="51">
        <v>60</v>
      </c>
      <c r="F30" s="50">
        <v>60</v>
      </c>
      <c r="G30" s="86">
        <v>60</v>
      </c>
      <c r="H30" s="120">
        <v>60</v>
      </c>
      <c r="I30" s="132">
        <v>40</v>
      </c>
    </row>
    <row r="31" spans="1:9" ht="19.5" customHeight="1">
      <c r="A31" s="90" t="s">
        <v>50</v>
      </c>
      <c r="B31" s="61" t="s">
        <v>51</v>
      </c>
      <c r="C31" s="50">
        <v>140</v>
      </c>
      <c r="D31" s="50">
        <v>140</v>
      </c>
      <c r="E31" s="51">
        <v>140</v>
      </c>
      <c r="F31" s="50">
        <v>140</v>
      </c>
      <c r="G31" s="86">
        <v>140</v>
      </c>
      <c r="H31" s="120">
        <v>140</v>
      </c>
      <c r="I31" s="132">
        <v>140</v>
      </c>
    </row>
    <row r="32" spans="1:9" ht="19.5" customHeight="1">
      <c r="A32" s="90" t="s">
        <v>52</v>
      </c>
      <c r="B32" s="61" t="s">
        <v>54</v>
      </c>
      <c r="C32" s="50">
        <v>0</v>
      </c>
      <c r="D32" s="50">
        <v>0</v>
      </c>
      <c r="E32" s="51">
        <v>0</v>
      </c>
      <c r="F32" s="50">
        <v>0</v>
      </c>
      <c r="G32" s="86">
        <v>0</v>
      </c>
      <c r="H32" s="120">
        <v>0</v>
      </c>
      <c r="I32" s="132">
        <v>0</v>
      </c>
    </row>
    <row r="33" spans="1:10" ht="19.5" customHeight="1">
      <c r="A33" s="91"/>
      <c r="B33" s="92" t="s">
        <v>53</v>
      </c>
      <c r="C33" s="89">
        <f>SUM(C6:C32)</f>
        <v>1288</v>
      </c>
      <c r="D33" s="89">
        <f>SUM(D6:D32)</f>
        <v>1263</v>
      </c>
      <c r="E33" s="89">
        <f>SUM(E6:E32)</f>
        <v>1263</v>
      </c>
      <c r="F33" s="89">
        <v>1273</v>
      </c>
      <c r="G33" s="89">
        <v>1276</v>
      </c>
      <c r="H33" s="117">
        <f>SUM(H6:H32)</f>
        <v>1256</v>
      </c>
      <c r="I33" s="117">
        <v>1236</v>
      </c>
      <c r="J33">
        <f>(1236*100/1256)-100</f>
        <v>-1.5923566878980893</v>
      </c>
    </row>
    <row r="34" spans="3:8" ht="12.75" customHeight="1">
      <c r="C34" s="43"/>
      <c r="D34" s="43"/>
      <c r="E34" s="43"/>
      <c r="F34" s="43"/>
      <c r="G34" s="43"/>
      <c r="H34" s="43"/>
    </row>
    <row r="35" ht="12.75" customHeight="1">
      <c r="I35" s="135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3">
    <mergeCell ref="A2:I2"/>
    <mergeCell ref="A3:I3"/>
    <mergeCell ref="G1:I1"/>
  </mergeCells>
  <printOptions horizontalCentered="1"/>
  <pageMargins left="0.984251968503937" right="0.5905511811023623" top="0.9055118110236221" bottom="0.7874015748031497" header="0.7086614173228347" footer="0.5118110236220472"/>
  <pageSetup horizontalDpi="300" verticalDpi="300" orientation="portrait" paperSize="9" r:id="rId1"/>
  <headerFooter alignWithMargins="0">
    <oddHeader>&amp;R8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B37"/>
  <sheetViews>
    <sheetView zoomScale="75" zoomScaleNormal="75" zoomScalePageLayoutView="0" workbookViewId="0" topLeftCell="A1">
      <selection activeCell="G15" sqref="G15"/>
    </sheetView>
  </sheetViews>
  <sheetFormatPr defaultColWidth="9.00390625" defaultRowHeight="12.75"/>
  <cols>
    <col min="1" max="1" width="4.125" style="0" customWidth="1"/>
    <col min="2" max="2" width="21.625" style="0" customWidth="1"/>
    <col min="3" max="9" width="8.375" style="0" customWidth="1"/>
    <col min="10" max="16" width="9.25390625" style="0" customWidth="1"/>
    <col min="17" max="17" width="9.875" style="0" bestFit="1" customWidth="1"/>
  </cols>
  <sheetData>
    <row r="1" spans="9:11" ht="22.5" customHeight="1">
      <c r="I1" s="5" t="s">
        <v>136</v>
      </c>
      <c r="J1" s="267"/>
      <c r="K1" s="268"/>
    </row>
    <row r="2" spans="10:16" ht="13.5" customHeight="1">
      <c r="J2" s="5"/>
      <c r="K2" s="8"/>
      <c r="P2" s="12"/>
    </row>
    <row r="3" spans="1:18" ht="27" customHeight="1">
      <c r="A3" s="237" t="s">
        <v>101</v>
      </c>
      <c r="B3" s="237"/>
      <c r="C3" s="237"/>
      <c r="D3" s="237"/>
      <c r="E3" s="237"/>
      <c r="F3" s="237"/>
      <c r="G3" s="237"/>
      <c r="H3" s="237"/>
      <c r="I3" s="237"/>
      <c r="J3" s="39"/>
      <c r="K3" s="39"/>
      <c r="L3" s="39"/>
      <c r="M3" s="39"/>
      <c r="N3" s="39"/>
      <c r="O3" s="39"/>
      <c r="P3" s="10"/>
      <c r="R3" s="8"/>
    </row>
    <row r="4" spans="1:11" ht="6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9" ht="19.5" customHeight="1">
      <c r="A5" s="273" t="s">
        <v>84</v>
      </c>
      <c r="B5" s="273" t="s">
        <v>93</v>
      </c>
      <c r="C5" s="273" t="s">
        <v>115</v>
      </c>
      <c r="D5" s="273"/>
      <c r="E5" s="273"/>
      <c r="F5" s="273"/>
      <c r="G5" s="273"/>
      <c r="H5" s="273"/>
      <c r="I5" s="273"/>
    </row>
    <row r="6" spans="1:9" ht="19.5" customHeight="1">
      <c r="A6" s="273"/>
      <c r="B6" s="273"/>
      <c r="C6" s="93">
        <v>2005</v>
      </c>
      <c r="D6" s="93">
        <v>2006</v>
      </c>
      <c r="E6" s="93">
        <v>2007</v>
      </c>
      <c r="F6" s="93">
        <v>2008</v>
      </c>
      <c r="G6" s="87">
        <v>2009</v>
      </c>
      <c r="H6" s="87">
        <v>2010</v>
      </c>
      <c r="I6" s="87">
        <v>2011</v>
      </c>
    </row>
    <row r="7" spans="1:9" ht="19.5" customHeight="1">
      <c r="A7" s="61" t="s">
        <v>1</v>
      </c>
      <c r="B7" s="61" t="s">
        <v>92</v>
      </c>
      <c r="C7" s="38">
        <v>25.58</v>
      </c>
      <c r="D7" s="38">
        <v>21.9</v>
      </c>
      <c r="E7" s="38">
        <v>21.236</v>
      </c>
      <c r="F7" s="38">
        <v>17.683</v>
      </c>
      <c r="G7" s="110">
        <v>16.748</v>
      </c>
      <c r="H7" s="121">
        <v>13.698</v>
      </c>
      <c r="I7" s="121">
        <v>11.4</v>
      </c>
    </row>
    <row r="8" spans="1:9" ht="19.5" customHeight="1">
      <c r="A8" s="90" t="s">
        <v>2</v>
      </c>
      <c r="B8" s="61" t="s">
        <v>3</v>
      </c>
      <c r="C8" s="38">
        <v>37.8</v>
      </c>
      <c r="D8" s="38">
        <v>29.1</v>
      </c>
      <c r="E8" s="38">
        <v>34.358</v>
      </c>
      <c r="F8" s="38">
        <v>27.625</v>
      </c>
      <c r="G8" s="110">
        <v>29.464</v>
      </c>
      <c r="H8" s="122">
        <v>24.46</v>
      </c>
      <c r="I8" s="122">
        <v>17.8</v>
      </c>
    </row>
    <row r="9" spans="1:21" ht="19.5" customHeight="1">
      <c r="A9" s="90" t="s">
        <v>4</v>
      </c>
      <c r="B9" s="61" t="s">
        <v>5</v>
      </c>
      <c r="C9" s="38">
        <v>101.2</v>
      </c>
      <c r="D9" s="38">
        <v>87.7</v>
      </c>
      <c r="E9" s="38">
        <v>81.233</v>
      </c>
      <c r="F9" s="38">
        <v>67.717</v>
      </c>
      <c r="G9" s="110">
        <v>71.602</v>
      </c>
      <c r="H9" s="122">
        <v>62.867</v>
      </c>
      <c r="I9" s="122">
        <v>55.1</v>
      </c>
      <c r="Q9" s="15"/>
      <c r="R9" s="17"/>
      <c r="S9" s="17"/>
      <c r="T9" s="17"/>
      <c r="U9" s="17"/>
    </row>
    <row r="10" spans="1:21" ht="19.5" customHeight="1">
      <c r="A10" s="90" t="s">
        <v>6</v>
      </c>
      <c r="B10" s="2" t="s">
        <v>7</v>
      </c>
      <c r="C10" s="38">
        <v>37.57</v>
      </c>
      <c r="D10" s="38">
        <v>38.7</v>
      </c>
      <c r="E10" s="38">
        <v>35.969</v>
      </c>
      <c r="F10" s="38">
        <v>33.549</v>
      </c>
      <c r="G10" s="110">
        <v>30.526</v>
      </c>
      <c r="H10" s="122">
        <v>26.043</v>
      </c>
      <c r="I10" s="122">
        <v>21.9</v>
      </c>
      <c r="Q10" s="15"/>
      <c r="R10" s="17"/>
      <c r="S10" s="17"/>
      <c r="T10" s="17"/>
      <c r="U10" s="17"/>
    </row>
    <row r="11" spans="1:21" ht="19.5" customHeight="1">
      <c r="A11" s="90" t="s">
        <v>8</v>
      </c>
      <c r="B11" s="61" t="s">
        <v>9</v>
      </c>
      <c r="C11" s="38">
        <v>20.86</v>
      </c>
      <c r="D11" s="38">
        <v>19.1</v>
      </c>
      <c r="E11" s="38">
        <v>17.142</v>
      </c>
      <c r="F11" s="38">
        <v>15.289</v>
      </c>
      <c r="G11" s="110">
        <v>13.593</v>
      </c>
      <c r="H11" s="122">
        <v>11.136</v>
      </c>
      <c r="I11" s="122">
        <v>10.2</v>
      </c>
      <c r="Q11" s="15"/>
      <c r="R11" s="17"/>
      <c r="S11" s="17"/>
      <c r="T11" s="17"/>
      <c r="U11" s="17"/>
    </row>
    <row r="12" spans="1:21" ht="19.5" customHeight="1">
      <c r="A12" s="90" t="s">
        <v>10</v>
      </c>
      <c r="B12" s="61" t="s">
        <v>11</v>
      </c>
      <c r="C12" s="38">
        <v>47.54</v>
      </c>
      <c r="D12" s="38">
        <v>41.6</v>
      </c>
      <c r="E12" s="38">
        <v>41.733</v>
      </c>
      <c r="F12" s="38">
        <v>38.814</v>
      </c>
      <c r="G12" s="110">
        <v>35.676</v>
      </c>
      <c r="H12" s="122">
        <v>31.944</v>
      </c>
      <c r="I12" s="122">
        <v>29.7</v>
      </c>
      <c r="Q12" s="15"/>
      <c r="R12" s="17"/>
      <c r="S12" s="17"/>
      <c r="T12" s="19"/>
      <c r="U12" s="19"/>
    </row>
    <row r="13" spans="1:21" ht="19.5" customHeight="1">
      <c r="A13" s="90" t="s">
        <v>12</v>
      </c>
      <c r="B13" s="61" t="s">
        <v>13</v>
      </c>
      <c r="C13" s="38">
        <v>32.75</v>
      </c>
      <c r="D13" s="38">
        <v>26.6</v>
      </c>
      <c r="E13" s="38">
        <v>27.075</v>
      </c>
      <c r="F13" s="38">
        <v>23.553</v>
      </c>
      <c r="G13" s="110">
        <v>21.442</v>
      </c>
      <c r="H13" s="122">
        <v>20.209</v>
      </c>
      <c r="I13" s="122">
        <v>18.8</v>
      </c>
      <c r="Q13" s="15"/>
      <c r="R13" s="17"/>
      <c r="S13" s="17"/>
      <c r="T13" s="17"/>
      <c r="U13" s="17"/>
    </row>
    <row r="14" spans="1:21" ht="19.5" customHeight="1">
      <c r="A14" s="90" t="s">
        <v>14</v>
      </c>
      <c r="B14" s="61" t="s">
        <v>15</v>
      </c>
      <c r="C14" s="38">
        <v>25.58</v>
      </c>
      <c r="D14" s="38">
        <v>23.3</v>
      </c>
      <c r="E14" s="38">
        <v>23.725</v>
      </c>
      <c r="F14" s="38">
        <v>19.268</v>
      </c>
      <c r="G14" s="110">
        <v>16.864</v>
      </c>
      <c r="H14" s="122">
        <v>16.898</v>
      </c>
      <c r="I14" s="122">
        <v>16.4</v>
      </c>
      <c r="Q14" s="15"/>
      <c r="R14" s="17"/>
      <c r="S14" s="17"/>
      <c r="T14" s="17"/>
      <c r="U14" s="17"/>
    </row>
    <row r="15" spans="1:21" ht="19.5" customHeight="1">
      <c r="A15" s="90" t="s">
        <v>16</v>
      </c>
      <c r="B15" s="2" t="s">
        <v>17</v>
      </c>
      <c r="C15" s="38">
        <v>62.98</v>
      </c>
      <c r="D15" s="38">
        <v>47.3</v>
      </c>
      <c r="E15" s="38">
        <v>47.952</v>
      </c>
      <c r="F15" s="38">
        <v>38.119</v>
      </c>
      <c r="G15" s="110">
        <v>30.472</v>
      </c>
      <c r="H15" s="122">
        <v>24.093</v>
      </c>
      <c r="I15" s="122">
        <v>20.3</v>
      </c>
      <c r="Q15" s="15"/>
      <c r="R15" s="17"/>
      <c r="S15" s="17"/>
      <c r="T15" s="17"/>
      <c r="U15" s="17"/>
    </row>
    <row r="16" spans="1:21" ht="19.5" customHeight="1">
      <c r="A16" s="90" t="s">
        <v>18</v>
      </c>
      <c r="B16" s="61" t="s">
        <v>19</v>
      </c>
      <c r="C16" s="38">
        <v>22.1</v>
      </c>
      <c r="D16" s="38">
        <v>18.8</v>
      </c>
      <c r="E16" s="38">
        <v>17.762</v>
      </c>
      <c r="F16" s="38">
        <v>16.113</v>
      </c>
      <c r="G16" s="110">
        <v>15.388</v>
      </c>
      <c r="H16" s="122">
        <v>11.83</v>
      </c>
      <c r="I16" s="122">
        <v>11.5</v>
      </c>
      <c r="Q16" s="15"/>
      <c r="R16" s="17"/>
      <c r="S16" s="17"/>
      <c r="T16" s="17"/>
      <c r="U16" s="17"/>
    </row>
    <row r="17" spans="1:21" ht="19.5" customHeight="1">
      <c r="A17" s="90" t="s">
        <v>20</v>
      </c>
      <c r="B17" s="61" t="s">
        <v>21</v>
      </c>
      <c r="C17" s="38">
        <v>39.7</v>
      </c>
      <c r="D17" s="38">
        <v>36.1</v>
      </c>
      <c r="E17" s="38">
        <v>36.879</v>
      </c>
      <c r="F17" s="38">
        <v>35.42</v>
      </c>
      <c r="G17" s="110">
        <v>36.645</v>
      </c>
      <c r="H17" s="122">
        <v>29.168</v>
      </c>
      <c r="I17" s="122">
        <v>30.4</v>
      </c>
      <c r="Q17" s="15"/>
      <c r="R17" s="17"/>
      <c r="S17" s="17"/>
      <c r="T17" s="17"/>
      <c r="U17" s="17"/>
    </row>
    <row r="18" spans="1:21" ht="19.5" customHeight="1">
      <c r="A18" s="90" t="s">
        <v>22</v>
      </c>
      <c r="B18" s="61" t="s">
        <v>23</v>
      </c>
      <c r="C18" s="38">
        <v>55.3</v>
      </c>
      <c r="D18" s="38">
        <v>51.7</v>
      </c>
      <c r="E18" s="38">
        <v>46.524</v>
      </c>
      <c r="F18" s="38">
        <v>44.752</v>
      </c>
      <c r="G18" s="110">
        <v>46.107</v>
      </c>
      <c r="H18" s="122">
        <v>42.089</v>
      </c>
      <c r="I18" s="122">
        <v>39.8</v>
      </c>
      <c r="Q18" s="15"/>
      <c r="R18" s="17"/>
      <c r="S18" s="17"/>
      <c r="T18" s="17"/>
      <c r="U18" s="17"/>
    </row>
    <row r="19" spans="1:21" ht="19.5" customHeight="1">
      <c r="A19" s="90" t="s">
        <v>24</v>
      </c>
      <c r="B19" s="61" t="s">
        <v>25</v>
      </c>
      <c r="C19" s="38">
        <v>51.3</v>
      </c>
      <c r="D19" s="38">
        <v>46.2</v>
      </c>
      <c r="E19" s="38">
        <v>45.097</v>
      </c>
      <c r="F19" s="38">
        <v>42.496</v>
      </c>
      <c r="G19" s="110">
        <v>39.1</v>
      </c>
      <c r="H19" s="122">
        <v>30.262</v>
      </c>
      <c r="I19" s="122">
        <v>28.6</v>
      </c>
      <c r="Q19" s="15"/>
      <c r="R19" s="17"/>
      <c r="S19" s="17"/>
      <c r="T19" s="17"/>
      <c r="U19" s="17"/>
    </row>
    <row r="20" spans="1:21" ht="19.5" customHeight="1">
      <c r="A20" s="90" t="s">
        <v>26</v>
      </c>
      <c r="B20" s="61" t="s">
        <v>27</v>
      </c>
      <c r="C20" s="38">
        <v>16.3</v>
      </c>
      <c r="D20" s="38">
        <v>14</v>
      </c>
      <c r="E20" s="38">
        <v>15.275</v>
      </c>
      <c r="F20" s="38">
        <v>13.884</v>
      </c>
      <c r="G20" s="110">
        <v>13.974</v>
      </c>
      <c r="H20" s="122">
        <v>11.272</v>
      </c>
      <c r="I20" s="122">
        <v>11.5</v>
      </c>
      <c r="Q20" s="15"/>
      <c r="R20" s="17"/>
      <c r="S20" s="17"/>
      <c r="T20" s="17"/>
      <c r="U20" s="17"/>
    </row>
    <row r="21" spans="1:21" ht="19.5" customHeight="1">
      <c r="A21" s="90" t="s">
        <v>28</v>
      </c>
      <c r="B21" s="61" t="s">
        <v>29</v>
      </c>
      <c r="C21" s="38">
        <v>27.9</v>
      </c>
      <c r="D21" s="38">
        <v>25.4</v>
      </c>
      <c r="E21" s="38">
        <v>22.899</v>
      </c>
      <c r="F21" s="38">
        <v>23.242</v>
      </c>
      <c r="G21" s="110">
        <v>23.266</v>
      </c>
      <c r="H21" s="122">
        <v>23.278</v>
      </c>
      <c r="I21" s="122">
        <v>20.2</v>
      </c>
      <c r="Q21" s="15"/>
      <c r="R21" s="17"/>
      <c r="S21" s="17"/>
      <c r="T21" s="17"/>
      <c r="U21" s="17"/>
    </row>
    <row r="22" spans="1:21" ht="19.5" customHeight="1">
      <c r="A22" s="90" t="s">
        <v>30</v>
      </c>
      <c r="B22" s="61" t="s">
        <v>31</v>
      </c>
      <c r="C22" s="38">
        <v>45.1</v>
      </c>
      <c r="D22" s="38">
        <v>40.6</v>
      </c>
      <c r="E22" s="38">
        <v>43.127</v>
      </c>
      <c r="F22" s="38">
        <v>45.021</v>
      </c>
      <c r="G22" s="110">
        <v>53.672</v>
      </c>
      <c r="H22" s="122">
        <v>77.427</v>
      </c>
      <c r="I22" s="122">
        <v>55.9</v>
      </c>
      <c r="Q22" s="15"/>
      <c r="R22" s="17"/>
      <c r="S22" s="17"/>
      <c r="T22" s="17"/>
      <c r="U22" s="17"/>
    </row>
    <row r="23" spans="1:21" ht="19.5" customHeight="1">
      <c r="A23" s="90" t="s">
        <v>32</v>
      </c>
      <c r="B23" s="61" t="s">
        <v>33</v>
      </c>
      <c r="C23" s="38">
        <v>26.3</v>
      </c>
      <c r="D23" s="38">
        <v>23.5</v>
      </c>
      <c r="E23" s="38">
        <v>22.111</v>
      </c>
      <c r="F23" s="38">
        <v>21.113</v>
      </c>
      <c r="G23" s="110">
        <v>17.567</v>
      </c>
      <c r="H23" s="122">
        <v>15.645</v>
      </c>
      <c r="I23" s="122">
        <v>11.4</v>
      </c>
      <c r="Q23" s="15"/>
      <c r="R23" s="17"/>
      <c r="S23" s="17"/>
      <c r="T23" s="17"/>
      <c r="U23" s="17"/>
    </row>
    <row r="24" spans="1:21" ht="19.5" customHeight="1">
      <c r="A24" s="90" t="s">
        <v>34</v>
      </c>
      <c r="B24" s="61" t="s">
        <v>35</v>
      </c>
      <c r="C24" s="38">
        <v>77.4</v>
      </c>
      <c r="D24" s="38">
        <v>67.6</v>
      </c>
      <c r="E24" s="38">
        <v>61.029</v>
      </c>
      <c r="F24" s="38">
        <v>61.609</v>
      </c>
      <c r="G24" s="110">
        <v>60.922</v>
      </c>
      <c r="H24" s="122">
        <v>55.379</v>
      </c>
      <c r="I24" s="122">
        <v>50.7</v>
      </c>
      <c r="Q24" s="15"/>
      <c r="R24" s="17"/>
      <c r="S24" s="17"/>
      <c r="T24" s="17"/>
      <c r="U24" s="17"/>
    </row>
    <row r="25" spans="1:21" ht="19.5" customHeight="1">
      <c r="A25" s="90" t="s">
        <v>36</v>
      </c>
      <c r="B25" s="61" t="s">
        <v>37</v>
      </c>
      <c r="C25" s="38">
        <v>71.9</v>
      </c>
      <c r="D25" s="38">
        <v>71.8</v>
      </c>
      <c r="E25" s="38">
        <v>64.331</v>
      </c>
      <c r="F25" s="38">
        <v>65.914</v>
      </c>
      <c r="G25" s="110">
        <v>61.096</v>
      </c>
      <c r="H25" s="122">
        <v>64.111</v>
      </c>
      <c r="I25" s="122">
        <v>62.6</v>
      </c>
      <c r="Q25" s="15"/>
      <c r="R25" s="17"/>
      <c r="S25" s="17"/>
      <c r="T25" s="17"/>
      <c r="U25" s="17"/>
    </row>
    <row r="26" spans="1:21" ht="19.5" customHeight="1">
      <c r="A26" s="90" t="s">
        <v>38</v>
      </c>
      <c r="B26" s="61" t="s">
        <v>39</v>
      </c>
      <c r="C26" s="38">
        <v>20.2</v>
      </c>
      <c r="D26" s="38">
        <v>18.7</v>
      </c>
      <c r="E26" s="38">
        <v>18.309</v>
      </c>
      <c r="F26" s="38">
        <v>14.567</v>
      </c>
      <c r="G26" s="110">
        <v>12.831</v>
      </c>
      <c r="H26" s="122">
        <v>9.043</v>
      </c>
      <c r="I26" s="122">
        <v>9</v>
      </c>
      <c r="Q26" s="15"/>
      <c r="R26" s="17"/>
      <c r="S26" s="17"/>
      <c r="T26" s="17"/>
      <c r="U26" s="17"/>
    </row>
    <row r="27" spans="1:21" ht="19.5" customHeight="1">
      <c r="A27" s="90" t="s">
        <v>40</v>
      </c>
      <c r="B27" s="61" t="s">
        <v>41</v>
      </c>
      <c r="C27" s="38">
        <v>10.2</v>
      </c>
      <c r="D27" s="38">
        <v>7.9</v>
      </c>
      <c r="E27" s="38">
        <v>9.501</v>
      </c>
      <c r="F27" s="38">
        <v>8.589</v>
      </c>
      <c r="G27" s="110">
        <v>10.203</v>
      </c>
      <c r="H27" s="122">
        <v>7.234</v>
      </c>
      <c r="I27" s="122">
        <v>5.2</v>
      </c>
      <c r="Q27" s="15"/>
      <c r="R27" s="17"/>
      <c r="S27" s="17"/>
      <c r="T27" s="17"/>
      <c r="U27" s="17"/>
    </row>
    <row r="28" spans="1:21" ht="19.5" customHeight="1">
      <c r="A28" s="90" t="s">
        <v>42</v>
      </c>
      <c r="B28" s="61" t="s">
        <v>43</v>
      </c>
      <c r="C28" s="38">
        <v>65.7</v>
      </c>
      <c r="D28" s="38">
        <v>62.2</v>
      </c>
      <c r="E28" s="38">
        <v>50.876</v>
      </c>
      <c r="F28" s="38">
        <v>48.028</v>
      </c>
      <c r="G28" s="110">
        <v>54.551</v>
      </c>
      <c r="H28" s="122">
        <v>46.589</v>
      </c>
      <c r="I28" s="122">
        <v>51.7</v>
      </c>
      <c r="Q28" s="15"/>
      <c r="R28" s="17"/>
      <c r="S28" s="17"/>
      <c r="T28" s="17"/>
      <c r="U28" s="17"/>
    </row>
    <row r="29" spans="1:21" ht="19.5" customHeight="1">
      <c r="A29" s="90" t="s">
        <v>44</v>
      </c>
      <c r="B29" s="61" t="s">
        <v>45</v>
      </c>
      <c r="C29" s="38">
        <v>78.8</v>
      </c>
      <c r="D29" s="38">
        <v>75.3</v>
      </c>
      <c r="E29" s="38">
        <v>86.907</v>
      </c>
      <c r="F29" s="38">
        <v>83.241</v>
      </c>
      <c r="G29" s="110">
        <v>75.041</v>
      </c>
      <c r="H29" s="122">
        <v>78.663</v>
      </c>
      <c r="I29" s="122">
        <v>63.7</v>
      </c>
      <c r="Q29" s="15"/>
      <c r="R29" s="17"/>
      <c r="S29" s="17"/>
      <c r="T29" s="17"/>
      <c r="U29" s="17"/>
    </row>
    <row r="30" spans="1:21" ht="19.5" customHeight="1">
      <c r="A30" s="90" t="s">
        <v>46</v>
      </c>
      <c r="B30" s="61" t="s">
        <v>47</v>
      </c>
      <c r="C30" s="38">
        <v>41.8</v>
      </c>
      <c r="D30" s="38">
        <v>35.5</v>
      </c>
      <c r="E30" s="38">
        <v>33.99</v>
      </c>
      <c r="F30" s="38">
        <v>28.509</v>
      </c>
      <c r="G30" s="110">
        <v>28.968</v>
      </c>
      <c r="H30" s="122">
        <v>29.18</v>
      </c>
      <c r="I30" s="122">
        <v>26.3</v>
      </c>
      <c r="Q30" s="15"/>
      <c r="R30" s="17"/>
      <c r="S30" s="17"/>
      <c r="T30" s="17"/>
      <c r="U30" s="17"/>
    </row>
    <row r="31" spans="1:21" ht="19.5" customHeight="1">
      <c r="A31" s="90" t="s">
        <v>48</v>
      </c>
      <c r="B31" s="61" t="s">
        <v>49</v>
      </c>
      <c r="C31" s="38">
        <v>72.5</v>
      </c>
      <c r="D31" s="38">
        <v>62.8</v>
      </c>
      <c r="E31" s="38">
        <v>58.072</v>
      </c>
      <c r="F31" s="38">
        <v>48.521</v>
      </c>
      <c r="G31" s="110">
        <v>48.467</v>
      </c>
      <c r="H31" s="122">
        <v>43.044</v>
      </c>
      <c r="I31" s="122">
        <v>34.8</v>
      </c>
      <c r="Q31" s="15"/>
      <c r="R31" s="17"/>
      <c r="S31" s="17"/>
      <c r="T31" s="17"/>
      <c r="U31" s="19"/>
    </row>
    <row r="32" spans="1:21" ht="19.5" customHeight="1">
      <c r="A32" s="90" t="s">
        <v>50</v>
      </c>
      <c r="B32" s="61" t="s">
        <v>51</v>
      </c>
      <c r="C32" s="38">
        <v>3.7</v>
      </c>
      <c r="D32" s="38">
        <v>3.3</v>
      </c>
      <c r="E32" s="38">
        <v>3.811</v>
      </c>
      <c r="F32" s="38">
        <v>3.631</v>
      </c>
      <c r="G32" s="110">
        <v>2.937</v>
      </c>
      <c r="H32" s="122">
        <v>2.333</v>
      </c>
      <c r="I32" s="122">
        <v>2.8</v>
      </c>
      <c r="Q32" s="15"/>
      <c r="R32" s="17"/>
      <c r="S32" s="17"/>
      <c r="T32" s="17"/>
      <c r="U32" s="17"/>
    </row>
    <row r="33" spans="1:21" ht="19.5" customHeight="1">
      <c r="A33" s="90" t="s">
        <v>52</v>
      </c>
      <c r="B33" s="61" t="s">
        <v>54</v>
      </c>
      <c r="C33" s="38">
        <v>15.66</v>
      </c>
      <c r="D33" s="38">
        <v>12.7</v>
      </c>
      <c r="E33" s="38">
        <v>12.988</v>
      </c>
      <c r="F33" s="38">
        <v>7.947</v>
      </c>
      <c r="G33" s="110">
        <v>10.844</v>
      </c>
      <c r="H33" s="122">
        <v>7.398</v>
      </c>
      <c r="I33" s="122">
        <v>5.5</v>
      </c>
      <c r="Q33" s="15"/>
      <c r="R33" s="17"/>
      <c r="S33" s="17"/>
      <c r="T33" s="17"/>
      <c r="U33" s="17"/>
    </row>
    <row r="34" spans="1:21" s="31" customFormat="1" ht="19.5" customHeight="1">
      <c r="A34" s="91"/>
      <c r="B34" s="92" t="s">
        <v>53</v>
      </c>
      <c r="C34" s="106">
        <v>38.4</v>
      </c>
      <c r="D34" s="106">
        <v>34.5</v>
      </c>
      <c r="E34" s="106">
        <v>33.281</v>
      </c>
      <c r="F34" s="106">
        <v>30.458</v>
      </c>
      <c r="G34" s="108">
        <v>29.502</v>
      </c>
      <c r="H34" s="123">
        <v>27.05</v>
      </c>
      <c r="I34" s="123">
        <v>24</v>
      </c>
      <c r="Q34" s="32"/>
      <c r="R34" s="33"/>
      <c r="S34" s="33"/>
      <c r="T34" s="33"/>
      <c r="U34" s="33"/>
    </row>
    <row r="35" spans="5:28" ht="12.75" customHeight="1">
      <c r="E35" s="1"/>
      <c r="F35" s="1"/>
      <c r="G35" s="1"/>
      <c r="H35" s="1"/>
      <c r="I35" s="1"/>
      <c r="J35" s="1"/>
      <c r="K35" s="1"/>
      <c r="X35" s="15"/>
      <c r="Y35" s="17"/>
      <c r="Z35" s="17"/>
      <c r="AA35" s="17"/>
      <c r="AB35" s="17"/>
    </row>
    <row r="36" spans="24:28" ht="12.75" customHeight="1">
      <c r="X36" s="15"/>
      <c r="Y36" s="17"/>
      <c r="Z36" s="17"/>
      <c r="AA36" s="17"/>
      <c r="AB36" s="17"/>
    </row>
    <row r="37" spans="24:28" ht="12.75" customHeight="1">
      <c r="X37" s="15"/>
      <c r="Y37" s="15"/>
      <c r="Z37" s="15"/>
      <c r="AA37" s="15"/>
      <c r="AB37" s="15"/>
    </row>
    <row r="38" ht="12.75" customHeight="1"/>
    <row r="39" ht="12.75" customHeight="1"/>
    <row r="40" ht="12.75" customHeight="1"/>
    <row r="41" ht="12.75" customHeight="1"/>
    <row r="42" ht="12.75" customHeight="1"/>
    <row r="43" ht="15" customHeight="1"/>
    <row r="44" ht="19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5">
    <mergeCell ref="J1:K1"/>
    <mergeCell ref="A5:A6"/>
    <mergeCell ref="B5:B6"/>
    <mergeCell ref="C5:I5"/>
    <mergeCell ref="A3:I3"/>
  </mergeCells>
  <printOptions horizontalCentered="1"/>
  <pageMargins left="0.7874015748031497" right="0.7874015748031497" top="0.9448818897637796" bottom="0.7874015748031497" header="0.7086614173228347" footer="0.5118110236220472"/>
  <pageSetup horizontalDpi="300" verticalDpi="300" orientation="portrait" paperSize="9" r:id="rId1"/>
  <headerFooter alignWithMargins="0">
    <oddHeader>&amp;R35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A36"/>
  <sheetViews>
    <sheetView zoomScale="75" zoomScaleNormal="75" zoomScalePageLayoutView="0" workbookViewId="0" topLeftCell="A1">
      <selection activeCell="K12" sqref="K12"/>
    </sheetView>
  </sheetViews>
  <sheetFormatPr defaultColWidth="9.00390625" defaultRowHeight="12.75"/>
  <cols>
    <col min="1" max="1" width="4.125" style="0" customWidth="1"/>
    <col min="2" max="2" width="21.625" style="0" customWidth="1"/>
    <col min="3" max="9" width="8.375" style="0" customWidth="1"/>
    <col min="10" max="16" width="9.25390625" style="0" customWidth="1"/>
    <col min="17" max="17" width="9.875" style="0" bestFit="1" customWidth="1"/>
  </cols>
  <sheetData>
    <row r="1" spans="8:11" ht="18" customHeight="1">
      <c r="H1" s="1"/>
      <c r="I1" s="5" t="s">
        <v>137</v>
      </c>
      <c r="J1" s="267"/>
      <c r="K1" s="268"/>
    </row>
    <row r="2" spans="10:16" ht="12.75" customHeight="1">
      <c r="J2" s="5"/>
      <c r="K2" s="8"/>
      <c r="P2" s="12"/>
    </row>
    <row r="3" spans="1:18" ht="22.5" customHeight="1">
      <c r="A3" s="245" t="s">
        <v>74</v>
      </c>
      <c r="B3" s="245"/>
      <c r="C3" s="245"/>
      <c r="D3" s="245"/>
      <c r="E3" s="245"/>
      <c r="F3" s="245"/>
      <c r="G3" s="245"/>
      <c r="H3" s="245"/>
      <c r="I3" s="245"/>
      <c r="J3" s="42"/>
      <c r="K3" s="42"/>
      <c r="L3" s="42"/>
      <c r="M3" s="42"/>
      <c r="N3" s="42"/>
      <c r="O3" s="42"/>
      <c r="P3" s="10"/>
      <c r="R3" s="8"/>
    </row>
    <row r="4" spans="1:1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9" ht="31.5" customHeight="1">
      <c r="A5" s="87" t="s">
        <v>84</v>
      </c>
      <c r="B5" s="87" t="s">
        <v>93</v>
      </c>
      <c r="C5" s="93">
        <v>2005</v>
      </c>
      <c r="D5" s="93">
        <v>2006</v>
      </c>
      <c r="E5" s="93">
        <v>2007</v>
      </c>
      <c r="F5" s="93">
        <v>2008</v>
      </c>
      <c r="G5" s="87">
        <v>2009</v>
      </c>
      <c r="H5" s="87">
        <v>2010</v>
      </c>
      <c r="I5" s="87">
        <v>2011</v>
      </c>
    </row>
    <row r="6" spans="1:9" ht="19.5" customHeight="1">
      <c r="A6" s="61" t="s">
        <v>1</v>
      </c>
      <c r="B6" s="61" t="s">
        <v>92</v>
      </c>
      <c r="C6" s="54">
        <v>1.79</v>
      </c>
      <c r="D6" s="54">
        <v>1.81</v>
      </c>
      <c r="E6" s="54">
        <v>2.31</v>
      </c>
      <c r="F6" s="55">
        <v>1.58</v>
      </c>
      <c r="G6" s="85">
        <v>1.75</v>
      </c>
      <c r="H6" s="85">
        <v>0.6</v>
      </c>
      <c r="I6" s="133">
        <v>0.8</v>
      </c>
    </row>
    <row r="7" spans="1:9" ht="19.5" customHeight="1">
      <c r="A7" s="90" t="s">
        <v>2</v>
      </c>
      <c r="B7" s="61" t="s">
        <v>3</v>
      </c>
      <c r="C7" s="54">
        <v>1.45</v>
      </c>
      <c r="D7" s="54">
        <v>1.1</v>
      </c>
      <c r="E7" s="54">
        <v>1.49</v>
      </c>
      <c r="F7" s="55">
        <v>1.36</v>
      </c>
      <c r="G7" s="85">
        <v>1.35</v>
      </c>
      <c r="H7" s="85">
        <v>0.61</v>
      </c>
      <c r="I7" s="133">
        <v>0.51</v>
      </c>
    </row>
    <row r="8" spans="1:20" ht="19.5" customHeight="1">
      <c r="A8" s="90" t="s">
        <v>4</v>
      </c>
      <c r="B8" s="61" t="s">
        <v>5</v>
      </c>
      <c r="C8" s="54">
        <v>1.43</v>
      </c>
      <c r="D8" s="54">
        <v>1.32</v>
      </c>
      <c r="E8" s="54">
        <v>1.12</v>
      </c>
      <c r="F8" s="55">
        <v>1.49</v>
      </c>
      <c r="G8" s="85">
        <v>0.9</v>
      </c>
      <c r="H8" s="85">
        <v>1.03</v>
      </c>
      <c r="I8" s="133">
        <v>1.09</v>
      </c>
      <c r="P8" s="15"/>
      <c r="Q8" s="17"/>
      <c r="R8" s="17"/>
      <c r="S8" s="17"/>
      <c r="T8" s="17"/>
    </row>
    <row r="9" spans="1:20" ht="19.5" customHeight="1">
      <c r="A9" s="90" t="s">
        <v>6</v>
      </c>
      <c r="B9" s="2" t="s">
        <v>7</v>
      </c>
      <c r="C9" s="54">
        <v>0.93</v>
      </c>
      <c r="D9" s="54">
        <v>0.91</v>
      </c>
      <c r="E9" s="54">
        <v>0.77</v>
      </c>
      <c r="F9" s="55">
        <v>0.99</v>
      </c>
      <c r="G9" s="85">
        <v>0.91</v>
      </c>
      <c r="H9" s="85">
        <v>0.53</v>
      </c>
      <c r="I9" s="133">
        <v>0.81</v>
      </c>
      <c r="P9" s="15"/>
      <c r="Q9" s="17"/>
      <c r="R9" s="17"/>
      <c r="S9" s="17"/>
      <c r="T9" s="17"/>
    </row>
    <row r="10" spans="1:20" ht="19.5" customHeight="1">
      <c r="A10" s="90" t="s">
        <v>8</v>
      </c>
      <c r="B10" s="61" t="s">
        <v>9</v>
      </c>
      <c r="C10" s="54">
        <v>1.59</v>
      </c>
      <c r="D10" s="54">
        <v>1.81</v>
      </c>
      <c r="E10" s="54">
        <v>2.11</v>
      </c>
      <c r="F10" s="55">
        <v>2.09</v>
      </c>
      <c r="G10" s="85">
        <v>1.67</v>
      </c>
      <c r="H10" s="85">
        <v>1.38</v>
      </c>
      <c r="I10" s="133">
        <v>1.36</v>
      </c>
      <c r="P10" s="15"/>
      <c r="Q10" s="17"/>
      <c r="R10" s="17"/>
      <c r="S10" s="17"/>
      <c r="T10" s="17"/>
    </row>
    <row r="11" spans="1:20" ht="19.5" customHeight="1">
      <c r="A11" s="90" t="s">
        <v>10</v>
      </c>
      <c r="B11" s="61" t="s">
        <v>11</v>
      </c>
      <c r="C11" s="54">
        <v>0.95</v>
      </c>
      <c r="D11" s="54">
        <v>0.66</v>
      </c>
      <c r="E11" s="54">
        <v>0.99</v>
      </c>
      <c r="F11" s="55">
        <v>0.9</v>
      </c>
      <c r="G11" s="85">
        <v>1.14</v>
      </c>
      <c r="H11" s="85">
        <v>0.77</v>
      </c>
      <c r="I11" s="133">
        <v>0.8</v>
      </c>
      <c r="P11" s="15"/>
      <c r="Q11" s="17"/>
      <c r="R11" s="17"/>
      <c r="S11" s="19"/>
      <c r="T11" s="19"/>
    </row>
    <row r="12" spans="1:20" ht="19.5" customHeight="1">
      <c r="A12" s="90" t="s">
        <v>12</v>
      </c>
      <c r="B12" s="61" t="s">
        <v>13</v>
      </c>
      <c r="C12" s="54">
        <v>0.83</v>
      </c>
      <c r="D12" s="54">
        <v>0.52</v>
      </c>
      <c r="E12" s="54">
        <v>1.02</v>
      </c>
      <c r="F12" s="55">
        <v>0.98</v>
      </c>
      <c r="G12" s="85">
        <v>0.72</v>
      </c>
      <c r="H12" s="85">
        <v>0.61</v>
      </c>
      <c r="I12" s="133">
        <v>0.52</v>
      </c>
      <c r="P12" s="15"/>
      <c r="Q12" s="17"/>
      <c r="R12" s="17"/>
      <c r="S12" s="17"/>
      <c r="T12" s="17"/>
    </row>
    <row r="13" spans="1:20" ht="19.5" customHeight="1">
      <c r="A13" s="90" t="s">
        <v>14</v>
      </c>
      <c r="B13" s="61" t="s">
        <v>15</v>
      </c>
      <c r="C13" s="54">
        <v>1.56</v>
      </c>
      <c r="D13" s="54">
        <v>1.78</v>
      </c>
      <c r="E13" s="54">
        <v>1.99</v>
      </c>
      <c r="F13" s="55">
        <v>1.74</v>
      </c>
      <c r="G13" s="85">
        <v>1.59</v>
      </c>
      <c r="H13" s="85">
        <v>1.75</v>
      </c>
      <c r="I13" s="133">
        <v>2.28</v>
      </c>
      <c r="P13" s="15"/>
      <c r="Q13" s="17"/>
      <c r="R13" s="17"/>
      <c r="S13" s="17"/>
      <c r="T13" s="17"/>
    </row>
    <row r="14" spans="1:20" ht="19.5" customHeight="1">
      <c r="A14" s="90" t="s">
        <v>16</v>
      </c>
      <c r="B14" s="2" t="s">
        <v>17</v>
      </c>
      <c r="C14" s="54">
        <v>0.89</v>
      </c>
      <c r="D14" s="54">
        <v>1.06</v>
      </c>
      <c r="E14" s="54">
        <v>1.03</v>
      </c>
      <c r="F14" s="55">
        <v>1.1</v>
      </c>
      <c r="G14" s="85">
        <v>0.95</v>
      </c>
      <c r="H14" s="85">
        <v>0.42</v>
      </c>
      <c r="I14" s="133">
        <v>0.33</v>
      </c>
      <c r="P14" s="15"/>
      <c r="Q14" s="17"/>
      <c r="R14" s="17"/>
      <c r="S14" s="17"/>
      <c r="T14" s="17"/>
    </row>
    <row r="15" spans="1:20" ht="19.5" customHeight="1">
      <c r="A15" s="90" t="s">
        <v>18</v>
      </c>
      <c r="B15" s="61" t="s">
        <v>19</v>
      </c>
      <c r="C15" s="54">
        <v>0.72</v>
      </c>
      <c r="D15" s="54">
        <v>0.6</v>
      </c>
      <c r="E15" s="54">
        <v>0.79</v>
      </c>
      <c r="F15" s="55">
        <v>0.81</v>
      </c>
      <c r="G15" s="85">
        <v>0.8</v>
      </c>
      <c r="H15" s="85">
        <v>0.64</v>
      </c>
      <c r="I15" s="133">
        <v>0.75</v>
      </c>
      <c r="P15" s="15"/>
      <c r="Q15" s="17"/>
      <c r="R15" s="17"/>
      <c r="S15" s="17"/>
      <c r="T15" s="17"/>
    </row>
    <row r="16" spans="1:20" ht="19.5" customHeight="1">
      <c r="A16" s="90" t="s">
        <v>20</v>
      </c>
      <c r="B16" s="61" t="s">
        <v>21</v>
      </c>
      <c r="C16" s="54">
        <v>1.42</v>
      </c>
      <c r="D16" s="54">
        <v>1.7</v>
      </c>
      <c r="E16" s="54">
        <v>1.5</v>
      </c>
      <c r="F16" s="55">
        <v>1.5</v>
      </c>
      <c r="G16" s="85">
        <v>1.43</v>
      </c>
      <c r="H16" s="85">
        <v>0.42</v>
      </c>
      <c r="I16" s="133">
        <v>0.76</v>
      </c>
      <c r="P16" s="15"/>
      <c r="Q16" s="17"/>
      <c r="R16" s="17"/>
      <c r="S16" s="17"/>
      <c r="T16" s="17"/>
    </row>
    <row r="17" spans="1:20" ht="19.5" customHeight="1">
      <c r="A17" s="90" t="s">
        <v>22</v>
      </c>
      <c r="B17" s="61" t="s">
        <v>23</v>
      </c>
      <c r="C17" s="54">
        <v>0.99</v>
      </c>
      <c r="D17" s="54">
        <v>1.22</v>
      </c>
      <c r="E17" s="54">
        <v>1.24</v>
      </c>
      <c r="F17" s="55">
        <v>1.57</v>
      </c>
      <c r="G17" s="85">
        <v>1.09</v>
      </c>
      <c r="H17" s="85">
        <v>0.83</v>
      </c>
      <c r="I17" s="133">
        <v>0.75</v>
      </c>
      <c r="P17" s="15"/>
      <c r="Q17" s="17"/>
      <c r="R17" s="17"/>
      <c r="S17" s="17"/>
      <c r="T17" s="17"/>
    </row>
    <row r="18" spans="1:20" ht="19.5" customHeight="1">
      <c r="A18" s="90" t="s">
        <v>24</v>
      </c>
      <c r="B18" s="61" t="s">
        <v>25</v>
      </c>
      <c r="C18" s="54">
        <v>0.78</v>
      </c>
      <c r="D18" s="54">
        <v>0.97</v>
      </c>
      <c r="E18" s="54">
        <v>1.07</v>
      </c>
      <c r="F18" s="55">
        <v>1.31</v>
      </c>
      <c r="G18" s="85">
        <v>0.93</v>
      </c>
      <c r="H18" s="85">
        <v>0.65</v>
      </c>
      <c r="I18" s="133">
        <v>0.71</v>
      </c>
      <c r="P18" s="15"/>
      <c r="Q18" s="17"/>
      <c r="R18" s="17"/>
      <c r="S18" s="17"/>
      <c r="T18" s="17"/>
    </row>
    <row r="19" spans="1:20" ht="19.5" customHeight="1">
      <c r="A19" s="90" t="s">
        <v>26</v>
      </c>
      <c r="B19" s="61" t="s">
        <v>27</v>
      </c>
      <c r="C19" s="54">
        <v>0.83</v>
      </c>
      <c r="D19" s="54">
        <v>1.05</v>
      </c>
      <c r="E19" s="54">
        <v>0.61</v>
      </c>
      <c r="F19" s="55">
        <v>1.2</v>
      </c>
      <c r="G19" s="85">
        <v>0.96</v>
      </c>
      <c r="H19" s="85">
        <v>0.39</v>
      </c>
      <c r="I19" s="133">
        <v>0.31</v>
      </c>
      <c r="P19" s="15"/>
      <c r="Q19" s="17"/>
      <c r="R19" s="17"/>
      <c r="S19" s="17"/>
      <c r="T19" s="17"/>
    </row>
    <row r="20" spans="1:20" ht="19.5" customHeight="1">
      <c r="A20" s="90" t="s">
        <v>28</v>
      </c>
      <c r="B20" s="61" t="s">
        <v>29</v>
      </c>
      <c r="C20" s="54">
        <v>0.82</v>
      </c>
      <c r="D20" s="54">
        <v>1.4</v>
      </c>
      <c r="E20" s="54">
        <v>1.53</v>
      </c>
      <c r="F20" s="55">
        <v>1.45</v>
      </c>
      <c r="G20" s="85">
        <v>0.82</v>
      </c>
      <c r="H20" s="85">
        <v>0.78</v>
      </c>
      <c r="I20" s="133">
        <v>0.64</v>
      </c>
      <c r="P20" s="15"/>
      <c r="Q20" s="17"/>
      <c r="R20" s="17"/>
      <c r="S20" s="17"/>
      <c r="T20" s="17"/>
    </row>
    <row r="21" spans="1:20" ht="19.5" customHeight="1">
      <c r="A21" s="90" t="s">
        <v>30</v>
      </c>
      <c r="B21" s="61" t="s">
        <v>31</v>
      </c>
      <c r="C21" s="54">
        <v>0.99</v>
      </c>
      <c r="D21" s="54">
        <v>0.82</v>
      </c>
      <c r="E21" s="54">
        <v>1.1</v>
      </c>
      <c r="F21" s="55">
        <v>1.4</v>
      </c>
      <c r="G21" s="85">
        <v>1.14</v>
      </c>
      <c r="H21" s="85">
        <v>0.52</v>
      </c>
      <c r="I21" s="133">
        <v>0.46</v>
      </c>
      <c r="P21" s="15"/>
      <c r="Q21" s="17"/>
      <c r="R21" s="17"/>
      <c r="S21" s="17"/>
      <c r="T21" s="17"/>
    </row>
    <row r="22" spans="1:20" ht="19.5" customHeight="1">
      <c r="A22" s="90" t="s">
        <v>32</v>
      </c>
      <c r="B22" s="61" t="s">
        <v>33</v>
      </c>
      <c r="C22" s="54">
        <v>1.36</v>
      </c>
      <c r="D22" s="54">
        <v>1.52</v>
      </c>
      <c r="E22" s="54">
        <v>0.81</v>
      </c>
      <c r="F22" s="55">
        <v>1.11</v>
      </c>
      <c r="G22" s="85">
        <v>0.98</v>
      </c>
      <c r="H22" s="85">
        <v>0.57</v>
      </c>
      <c r="I22" s="133">
        <v>0.72</v>
      </c>
      <c r="P22" s="15"/>
      <c r="Q22" s="17"/>
      <c r="R22" s="17"/>
      <c r="S22" s="17"/>
      <c r="T22" s="17"/>
    </row>
    <row r="23" spans="1:20" ht="19.5" customHeight="1">
      <c r="A23" s="90" t="s">
        <v>34</v>
      </c>
      <c r="B23" s="61" t="s">
        <v>35</v>
      </c>
      <c r="C23" s="54">
        <v>0.47</v>
      </c>
      <c r="D23" s="54">
        <v>0.45</v>
      </c>
      <c r="E23" s="54">
        <v>0.54</v>
      </c>
      <c r="F23" s="55">
        <v>0.32</v>
      </c>
      <c r="G23" s="85">
        <v>0.51</v>
      </c>
      <c r="H23" s="85">
        <v>0.38</v>
      </c>
      <c r="I23" s="133">
        <v>0.18</v>
      </c>
      <c r="P23" s="15"/>
      <c r="Q23" s="17"/>
      <c r="R23" s="17"/>
      <c r="S23" s="17"/>
      <c r="T23" s="17"/>
    </row>
    <row r="24" spans="1:20" ht="19.5" customHeight="1">
      <c r="A24" s="90" t="s">
        <v>36</v>
      </c>
      <c r="B24" s="61" t="s">
        <v>37</v>
      </c>
      <c r="C24" s="54">
        <v>0.42</v>
      </c>
      <c r="D24" s="54">
        <v>0.59</v>
      </c>
      <c r="E24" s="54">
        <v>0.53</v>
      </c>
      <c r="F24" s="55">
        <v>0.37</v>
      </c>
      <c r="G24" s="85">
        <v>0.72</v>
      </c>
      <c r="H24" s="85">
        <v>0.34</v>
      </c>
      <c r="I24" s="133">
        <v>0.34</v>
      </c>
      <c r="P24" s="15"/>
      <c r="Q24" s="17"/>
      <c r="R24" s="17"/>
      <c r="S24" s="17"/>
      <c r="T24" s="17"/>
    </row>
    <row r="25" spans="1:20" ht="19.5" customHeight="1">
      <c r="A25" s="90" t="s">
        <v>38</v>
      </c>
      <c r="B25" s="61" t="s">
        <v>39</v>
      </c>
      <c r="C25" s="54">
        <v>1.07</v>
      </c>
      <c r="D25" s="54">
        <v>0.91</v>
      </c>
      <c r="E25" s="54">
        <v>1.04</v>
      </c>
      <c r="F25" s="55">
        <v>1.29</v>
      </c>
      <c r="G25" s="85">
        <v>0.98</v>
      </c>
      <c r="H25" s="85">
        <v>1.04</v>
      </c>
      <c r="I25" s="133">
        <v>1.32</v>
      </c>
      <c r="P25" s="15"/>
      <c r="Q25" s="17"/>
      <c r="R25" s="17"/>
      <c r="S25" s="17"/>
      <c r="T25" s="17"/>
    </row>
    <row r="26" spans="1:20" ht="19.5" customHeight="1">
      <c r="A26" s="90" t="s">
        <v>40</v>
      </c>
      <c r="B26" s="61" t="s">
        <v>41</v>
      </c>
      <c r="C26" s="54">
        <v>1.07</v>
      </c>
      <c r="D26" s="54">
        <v>1.35</v>
      </c>
      <c r="E26" s="54">
        <v>1.6</v>
      </c>
      <c r="F26" s="55">
        <v>1.46</v>
      </c>
      <c r="G26" s="85">
        <v>1.5</v>
      </c>
      <c r="H26" s="85">
        <v>1.09</v>
      </c>
      <c r="I26" s="133">
        <v>1.4</v>
      </c>
      <c r="P26" s="15"/>
      <c r="Q26" s="17"/>
      <c r="R26" s="17"/>
      <c r="S26" s="17"/>
      <c r="T26" s="17"/>
    </row>
    <row r="27" spans="1:20" ht="19.5" customHeight="1">
      <c r="A27" s="90" t="s">
        <v>42</v>
      </c>
      <c r="B27" s="61" t="s">
        <v>43</v>
      </c>
      <c r="C27" s="54">
        <v>1.54</v>
      </c>
      <c r="D27" s="54">
        <v>1.66</v>
      </c>
      <c r="E27" s="54">
        <v>1.19</v>
      </c>
      <c r="F27" s="55">
        <v>1.78</v>
      </c>
      <c r="G27" s="85">
        <v>1.16</v>
      </c>
      <c r="H27" s="85">
        <v>0.89</v>
      </c>
      <c r="I27" s="133">
        <v>0.87</v>
      </c>
      <c r="P27" s="15"/>
      <c r="Q27" s="17"/>
      <c r="R27" s="17"/>
      <c r="S27" s="17"/>
      <c r="T27" s="17"/>
    </row>
    <row r="28" spans="1:20" ht="19.5" customHeight="1">
      <c r="A28" s="90" t="s">
        <v>44</v>
      </c>
      <c r="B28" s="61" t="s">
        <v>45</v>
      </c>
      <c r="C28" s="54">
        <v>0.81</v>
      </c>
      <c r="D28" s="54">
        <v>1.29</v>
      </c>
      <c r="E28" s="54">
        <v>1.95</v>
      </c>
      <c r="F28" s="55">
        <v>1.6</v>
      </c>
      <c r="G28" s="85">
        <v>1.24</v>
      </c>
      <c r="H28" s="85">
        <v>0.49</v>
      </c>
      <c r="I28" s="133">
        <v>0.56</v>
      </c>
      <c r="P28" s="15"/>
      <c r="Q28" s="17"/>
      <c r="R28" s="17"/>
      <c r="S28" s="17"/>
      <c r="T28" s="17"/>
    </row>
    <row r="29" spans="1:20" ht="19.5" customHeight="1">
      <c r="A29" s="90" t="s">
        <v>46</v>
      </c>
      <c r="B29" s="61" t="s">
        <v>47</v>
      </c>
      <c r="C29" s="54">
        <v>1.06</v>
      </c>
      <c r="D29" s="54">
        <v>0.84</v>
      </c>
      <c r="E29" s="54">
        <v>0.76</v>
      </c>
      <c r="F29" s="55">
        <v>0.88</v>
      </c>
      <c r="G29" s="85">
        <v>1.25</v>
      </c>
      <c r="H29" s="85">
        <v>0.67</v>
      </c>
      <c r="I29" s="133">
        <v>0.62</v>
      </c>
      <c r="P29" s="15"/>
      <c r="Q29" s="17"/>
      <c r="R29" s="17"/>
      <c r="S29" s="17"/>
      <c r="T29" s="17"/>
    </row>
    <row r="30" spans="1:20" ht="19.5" customHeight="1">
      <c r="A30" s="90" t="s">
        <v>48</v>
      </c>
      <c r="B30" s="61" t="s">
        <v>49</v>
      </c>
      <c r="C30" s="54">
        <v>1.62</v>
      </c>
      <c r="D30" s="54">
        <v>1.53</v>
      </c>
      <c r="E30" s="54">
        <v>1.74</v>
      </c>
      <c r="F30" s="55">
        <v>1.35</v>
      </c>
      <c r="G30" s="85">
        <v>1.32</v>
      </c>
      <c r="H30" s="85">
        <v>1.07</v>
      </c>
      <c r="I30" s="133">
        <v>0.79</v>
      </c>
      <c r="P30" s="15"/>
      <c r="Q30" s="17"/>
      <c r="R30" s="17"/>
      <c r="S30" s="17"/>
      <c r="T30" s="19"/>
    </row>
    <row r="31" spans="1:20" ht="19.5" customHeight="1">
      <c r="A31" s="90" t="s">
        <v>50</v>
      </c>
      <c r="B31" s="61" t="s">
        <v>51</v>
      </c>
      <c r="C31" s="54">
        <v>2.98</v>
      </c>
      <c r="D31" s="54">
        <v>2.97</v>
      </c>
      <c r="E31" s="54">
        <v>3.45</v>
      </c>
      <c r="F31" s="55">
        <v>3.83</v>
      </c>
      <c r="G31" s="85">
        <v>2.56</v>
      </c>
      <c r="H31" s="85">
        <v>2.58</v>
      </c>
      <c r="I31" s="133">
        <v>1.96</v>
      </c>
      <c r="P31" s="15"/>
      <c r="Q31" s="17"/>
      <c r="R31" s="17"/>
      <c r="S31" s="17"/>
      <c r="T31" s="17"/>
    </row>
    <row r="32" spans="1:20" ht="19.5" customHeight="1">
      <c r="A32" s="90" t="s">
        <v>52</v>
      </c>
      <c r="B32" s="61" t="s">
        <v>54</v>
      </c>
      <c r="C32" s="54">
        <v>4.25</v>
      </c>
      <c r="D32" s="54">
        <v>3.07</v>
      </c>
      <c r="E32" s="54">
        <v>3.99</v>
      </c>
      <c r="F32" s="55">
        <v>5.62</v>
      </c>
      <c r="G32" s="85">
        <v>3.79</v>
      </c>
      <c r="H32" s="85">
        <v>2.77</v>
      </c>
      <c r="I32" s="133">
        <v>3.08</v>
      </c>
      <c r="P32" s="15"/>
      <c r="Q32" s="17"/>
      <c r="R32" s="17"/>
      <c r="S32" s="17"/>
      <c r="T32" s="17"/>
    </row>
    <row r="33" spans="1:20" s="31" customFormat="1" ht="19.5" customHeight="1">
      <c r="A33" s="91"/>
      <c r="B33" s="92" t="s">
        <v>53</v>
      </c>
      <c r="C33" s="95">
        <v>1.21</v>
      </c>
      <c r="D33" s="95">
        <v>1.26</v>
      </c>
      <c r="E33" s="95">
        <v>1.38</v>
      </c>
      <c r="F33" s="96">
        <v>1.45</v>
      </c>
      <c r="G33" s="112">
        <v>1.19</v>
      </c>
      <c r="H33" s="112">
        <v>0.84</v>
      </c>
      <c r="I33" s="112">
        <v>0.87</v>
      </c>
      <c r="P33" s="32"/>
      <c r="Q33" s="33"/>
      <c r="R33" s="33"/>
      <c r="S33" s="33"/>
      <c r="T33" s="33"/>
    </row>
    <row r="34" spans="4:27" ht="12.75" customHeight="1">
      <c r="D34" s="1"/>
      <c r="E34" s="1"/>
      <c r="F34" s="1"/>
      <c r="G34" s="1"/>
      <c r="H34" s="1"/>
      <c r="I34" s="1"/>
      <c r="J34" s="1"/>
      <c r="K34" s="1"/>
      <c r="W34" s="15"/>
      <c r="X34" s="17"/>
      <c r="Y34" s="17"/>
      <c r="Z34" s="17"/>
      <c r="AA34" s="17"/>
    </row>
    <row r="35" spans="23:27" ht="12.75" customHeight="1">
      <c r="W35" s="15"/>
      <c r="X35" s="17"/>
      <c r="Y35" s="17"/>
      <c r="Z35" s="17"/>
      <c r="AA35" s="17"/>
    </row>
    <row r="36" spans="23:27" ht="12.75" customHeight="1">
      <c r="W36" s="15"/>
      <c r="X36" s="15"/>
      <c r="Y36" s="15"/>
      <c r="Z36" s="15"/>
      <c r="AA36" s="15"/>
    </row>
    <row r="37" ht="12.75" customHeight="1"/>
    <row r="38" ht="12.75" customHeight="1"/>
    <row r="39" ht="12.75" customHeight="1"/>
    <row r="40" ht="12.75" customHeight="1"/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2">
    <mergeCell ref="J1:K1"/>
    <mergeCell ref="A3:I3"/>
  </mergeCells>
  <printOptions horizontalCentered="1"/>
  <pageMargins left="0.7874015748031497" right="0.7874015748031497" top="0.9448818897637796" bottom="0.7874015748031497" header="0.7086614173228347" footer="0.5118110236220472"/>
  <pageSetup horizontalDpi="300" verticalDpi="300" orientation="portrait" paperSize="9" r:id="rId1"/>
  <headerFooter alignWithMargins="0">
    <oddHeader>&amp;R36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A36"/>
  <sheetViews>
    <sheetView zoomScale="75" zoomScaleNormal="75" zoomScalePageLayoutView="0" workbookViewId="0" topLeftCell="A4">
      <selection activeCell="M33" sqref="M33"/>
    </sheetView>
  </sheetViews>
  <sheetFormatPr defaultColWidth="9.00390625" defaultRowHeight="12.75"/>
  <cols>
    <col min="1" max="1" width="4.375" style="0" customWidth="1"/>
    <col min="2" max="2" width="21.625" style="0" customWidth="1"/>
    <col min="3" max="9" width="8.375" style="0" customWidth="1"/>
    <col min="10" max="16" width="9.25390625" style="0" customWidth="1"/>
    <col min="17" max="17" width="9.875" style="0" bestFit="1" customWidth="1"/>
  </cols>
  <sheetData>
    <row r="1" spans="8:11" ht="12.75" customHeight="1">
      <c r="H1" s="1"/>
      <c r="I1" s="5" t="s">
        <v>138</v>
      </c>
      <c r="J1" s="267"/>
      <c r="K1" s="268"/>
    </row>
    <row r="2" spans="10:16" ht="12.75" customHeight="1">
      <c r="J2" s="5"/>
      <c r="K2" s="8"/>
      <c r="P2" s="12"/>
    </row>
    <row r="3" spans="1:18" ht="24.75" customHeight="1">
      <c r="A3" s="272" t="s">
        <v>91</v>
      </c>
      <c r="B3" s="272"/>
      <c r="C3" s="272"/>
      <c r="D3" s="272"/>
      <c r="E3" s="272"/>
      <c r="F3" s="272"/>
      <c r="G3" s="272"/>
      <c r="H3" s="272"/>
      <c r="I3" s="272"/>
      <c r="J3" s="39"/>
      <c r="K3" s="39"/>
      <c r="L3" s="39"/>
      <c r="M3" s="39"/>
      <c r="N3" s="39"/>
      <c r="O3" s="39"/>
      <c r="P3" s="10"/>
      <c r="R3" s="8"/>
    </row>
    <row r="4" spans="1:11" ht="15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9" s="1" customFormat="1" ht="31.5" customHeight="1">
      <c r="A5" s="87" t="s">
        <v>84</v>
      </c>
      <c r="B5" s="87" t="s">
        <v>93</v>
      </c>
      <c r="C5" s="93">
        <v>2005</v>
      </c>
      <c r="D5" s="93">
        <v>2006</v>
      </c>
      <c r="E5" s="93">
        <v>2007</v>
      </c>
      <c r="F5" s="93">
        <v>2008</v>
      </c>
      <c r="G5" s="87">
        <v>2009</v>
      </c>
      <c r="H5" s="87">
        <v>2010</v>
      </c>
      <c r="I5" s="87">
        <v>2011</v>
      </c>
    </row>
    <row r="6" spans="1:9" ht="19.5" customHeight="1">
      <c r="A6" s="61" t="s">
        <v>1</v>
      </c>
      <c r="B6" s="61" t="s">
        <v>92</v>
      </c>
      <c r="C6" s="54">
        <v>0.03</v>
      </c>
      <c r="D6" s="54">
        <v>0.09</v>
      </c>
      <c r="E6" s="54">
        <v>0.1</v>
      </c>
      <c r="F6" s="55">
        <v>0.03</v>
      </c>
      <c r="G6" s="85">
        <v>0.03</v>
      </c>
      <c r="H6" s="85">
        <v>0</v>
      </c>
      <c r="I6" s="133">
        <v>0</v>
      </c>
    </row>
    <row r="7" spans="1:9" ht="19.5" customHeight="1">
      <c r="A7" s="90" t="s">
        <v>2</v>
      </c>
      <c r="B7" s="61" t="s">
        <v>3</v>
      </c>
      <c r="C7" s="52">
        <v>0</v>
      </c>
      <c r="D7" s="54">
        <v>0.04</v>
      </c>
      <c r="E7" s="54">
        <v>0.04</v>
      </c>
      <c r="F7" s="60">
        <v>0</v>
      </c>
      <c r="G7" s="85">
        <v>0</v>
      </c>
      <c r="H7" s="85">
        <v>0</v>
      </c>
      <c r="I7" s="133">
        <v>0.06</v>
      </c>
    </row>
    <row r="8" spans="1:20" ht="19.5" customHeight="1">
      <c r="A8" s="90" t="s">
        <v>4</v>
      </c>
      <c r="B8" s="61" t="s">
        <v>5</v>
      </c>
      <c r="C8" s="54">
        <v>0.12</v>
      </c>
      <c r="D8" s="54">
        <v>0.06</v>
      </c>
      <c r="E8" s="54">
        <v>0.06</v>
      </c>
      <c r="F8" s="60">
        <v>0</v>
      </c>
      <c r="G8" s="85">
        <v>0.18</v>
      </c>
      <c r="H8" s="85">
        <v>0.11</v>
      </c>
      <c r="I8" s="133">
        <v>0.12</v>
      </c>
      <c r="P8" s="15"/>
      <c r="Q8" s="17"/>
      <c r="R8" s="17"/>
      <c r="S8" s="17"/>
      <c r="T8" s="17"/>
    </row>
    <row r="9" spans="1:20" ht="19.5" customHeight="1">
      <c r="A9" s="90" t="s">
        <v>6</v>
      </c>
      <c r="B9" s="2" t="s">
        <v>7</v>
      </c>
      <c r="C9" s="54">
        <v>0.02</v>
      </c>
      <c r="D9" s="54">
        <v>0.08</v>
      </c>
      <c r="E9" s="52">
        <v>0</v>
      </c>
      <c r="F9" s="60">
        <v>0</v>
      </c>
      <c r="G9" s="85">
        <v>0</v>
      </c>
      <c r="H9" s="85">
        <v>0.06</v>
      </c>
      <c r="I9" s="133">
        <v>0.03</v>
      </c>
      <c r="P9" s="15"/>
      <c r="Q9" s="17"/>
      <c r="R9" s="17"/>
      <c r="S9" s="17"/>
      <c r="T9" s="17"/>
    </row>
    <row r="10" spans="1:20" ht="19.5" customHeight="1">
      <c r="A10" s="90" t="s">
        <v>8</v>
      </c>
      <c r="B10" s="61" t="s">
        <v>9</v>
      </c>
      <c r="C10" s="54">
        <v>0.1</v>
      </c>
      <c r="D10" s="54">
        <v>0.02</v>
      </c>
      <c r="E10" s="54">
        <v>0.16</v>
      </c>
      <c r="F10" s="55">
        <v>0.19</v>
      </c>
      <c r="G10" s="85">
        <v>0.15</v>
      </c>
      <c r="H10" s="85">
        <v>0.08</v>
      </c>
      <c r="I10" s="133">
        <v>0.03</v>
      </c>
      <c r="P10" s="15"/>
      <c r="Q10" s="17"/>
      <c r="R10" s="17"/>
      <c r="S10" s="17"/>
      <c r="T10" s="17"/>
    </row>
    <row r="11" spans="1:20" ht="19.5" customHeight="1">
      <c r="A11" s="90" t="s">
        <v>10</v>
      </c>
      <c r="B11" s="61" t="s">
        <v>11</v>
      </c>
      <c r="C11" s="54">
        <v>0.23</v>
      </c>
      <c r="D11" s="54">
        <v>0.15</v>
      </c>
      <c r="E11" s="52">
        <v>0</v>
      </c>
      <c r="F11" s="55">
        <v>0.08</v>
      </c>
      <c r="G11" s="85">
        <v>0.17</v>
      </c>
      <c r="H11" s="85">
        <v>0</v>
      </c>
      <c r="I11" s="133">
        <v>0</v>
      </c>
      <c r="P11" s="15"/>
      <c r="Q11" s="17"/>
      <c r="R11" s="17"/>
      <c r="S11" s="19"/>
      <c r="T11" s="19"/>
    </row>
    <row r="12" spans="1:20" ht="19.5" customHeight="1">
      <c r="A12" s="90" t="s">
        <v>12</v>
      </c>
      <c r="B12" s="61" t="s">
        <v>13</v>
      </c>
      <c r="C12" s="52">
        <v>0</v>
      </c>
      <c r="D12" s="52">
        <v>0</v>
      </c>
      <c r="E12" s="54">
        <v>0.09</v>
      </c>
      <c r="F12" s="55">
        <v>0.03</v>
      </c>
      <c r="G12" s="85">
        <v>0</v>
      </c>
      <c r="H12" s="85">
        <v>0</v>
      </c>
      <c r="I12" s="133">
        <v>0.03</v>
      </c>
      <c r="P12" s="15"/>
      <c r="Q12" s="17"/>
      <c r="R12" s="17"/>
      <c r="S12" s="17"/>
      <c r="T12" s="17"/>
    </row>
    <row r="13" spans="1:20" ht="19.5" customHeight="1">
      <c r="A13" s="90" t="s">
        <v>14</v>
      </c>
      <c r="B13" s="61" t="s">
        <v>15</v>
      </c>
      <c r="C13" s="54">
        <v>0.21</v>
      </c>
      <c r="D13" s="54">
        <v>0.19</v>
      </c>
      <c r="E13" s="54">
        <v>0.12</v>
      </c>
      <c r="F13" s="55">
        <v>0.23</v>
      </c>
      <c r="G13" s="85">
        <v>0.14</v>
      </c>
      <c r="H13" s="85">
        <v>0.1</v>
      </c>
      <c r="I13" s="133">
        <v>0.05</v>
      </c>
      <c r="P13" s="15"/>
      <c r="Q13" s="17"/>
      <c r="R13" s="17"/>
      <c r="S13" s="17"/>
      <c r="T13" s="17"/>
    </row>
    <row r="14" spans="1:20" ht="19.5" customHeight="1">
      <c r="A14" s="90" t="s">
        <v>16</v>
      </c>
      <c r="B14" s="2" t="s">
        <v>17</v>
      </c>
      <c r="C14" s="54">
        <v>0.07</v>
      </c>
      <c r="D14" s="52">
        <v>0</v>
      </c>
      <c r="E14" s="54">
        <v>0.04</v>
      </c>
      <c r="F14" s="55">
        <v>0.11</v>
      </c>
      <c r="G14" s="85">
        <v>0</v>
      </c>
      <c r="H14" s="85">
        <v>0.04</v>
      </c>
      <c r="I14" s="133">
        <v>0</v>
      </c>
      <c r="P14" s="15"/>
      <c r="Q14" s="17"/>
      <c r="R14" s="17"/>
      <c r="S14" s="17"/>
      <c r="T14" s="17"/>
    </row>
    <row r="15" spans="1:20" ht="19.5" customHeight="1">
      <c r="A15" s="90" t="s">
        <v>18</v>
      </c>
      <c r="B15" s="61" t="s">
        <v>19</v>
      </c>
      <c r="C15" s="52">
        <v>0</v>
      </c>
      <c r="D15" s="52">
        <v>0</v>
      </c>
      <c r="E15" s="52">
        <v>0</v>
      </c>
      <c r="F15" s="55">
        <v>0.11</v>
      </c>
      <c r="G15" s="85">
        <v>0.06</v>
      </c>
      <c r="H15" s="85">
        <v>0</v>
      </c>
      <c r="I15" s="133">
        <v>0.13</v>
      </c>
      <c r="P15" s="15"/>
      <c r="Q15" s="17"/>
      <c r="R15" s="17"/>
      <c r="S15" s="17"/>
      <c r="T15" s="17"/>
    </row>
    <row r="16" spans="1:20" ht="19.5" customHeight="1">
      <c r="A16" s="90" t="s">
        <v>20</v>
      </c>
      <c r="B16" s="61" t="s">
        <v>21</v>
      </c>
      <c r="C16" s="54">
        <v>0.14</v>
      </c>
      <c r="D16" s="54">
        <v>0.21</v>
      </c>
      <c r="E16" s="54">
        <v>0.17</v>
      </c>
      <c r="F16" s="55">
        <v>0.06</v>
      </c>
      <c r="G16" s="85">
        <v>0.06</v>
      </c>
      <c r="H16" s="85">
        <v>0.14</v>
      </c>
      <c r="I16" s="133">
        <v>0.08</v>
      </c>
      <c r="P16" s="15"/>
      <c r="Q16" s="17"/>
      <c r="R16" s="17"/>
      <c r="S16" s="17"/>
      <c r="T16" s="17"/>
    </row>
    <row r="17" spans="1:20" ht="19.5" customHeight="1">
      <c r="A17" s="90" t="s">
        <v>22</v>
      </c>
      <c r="B17" s="61" t="s">
        <v>23</v>
      </c>
      <c r="C17" s="54">
        <v>0.35</v>
      </c>
      <c r="D17" s="54">
        <v>0.12</v>
      </c>
      <c r="E17" s="54">
        <v>0.08</v>
      </c>
      <c r="F17" s="55">
        <v>0.09</v>
      </c>
      <c r="G17" s="85">
        <v>0.05</v>
      </c>
      <c r="H17" s="85">
        <v>0.1</v>
      </c>
      <c r="I17" s="133">
        <v>0.2</v>
      </c>
      <c r="P17" s="15"/>
      <c r="Q17" s="17"/>
      <c r="R17" s="17"/>
      <c r="S17" s="17"/>
      <c r="T17" s="17"/>
    </row>
    <row r="18" spans="1:20" ht="19.5" customHeight="1">
      <c r="A18" s="90" t="s">
        <v>24</v>
      </c>
      <c r="B18" s="61" t="s">
        <v>25</v>
      </c>
      <c r="C18" s="52">
        <v>0</v>
      </c>
      <c r="D18" s="54">
        <v>0.04</v>
      </c>
      <c r="E18" s="54">
        <v>0.02</v>
      </c>
      <c r="F18" s="55">
        <v>0.08</v>
      </c>
      <c r="G18" s="85">
        <v>0.04</v>
      </c>
      <c r="H18" s="85">
        <v>0</v>
      </c>
      <c r="I18" s="133">
        <v>0.06</v>
      </c>
      <c r="P18" s="15"/>
      <c r="Q18" s="17"/>
      <c r="R18" s="17"/>
      <c r="S18" s="17"/>
      <c r="T18" s="17"/>
    </row>
    <row r="19" spans="1:20" ht="19.5" customHeight="1">
      <c r="A19" s="90" t="s">
        <v>26</v>
      </c>
      <c r="B19" s="61" t="s">
        <v>27</v>
      </c>
      <c r="C19" s="52">
        <v>0</v>
      </c>
      <c r="D19" s="52">
        <v>0</v>
      </c>
      <c r="E19" s="52">
        <v>0</v>
      </c>
      <c r="F19" s="60">
        <v>0</v>
      </c>
      <c r="G19" s="85">
        <v>0</v>
      </c>
      <c r="H19" s="85">
        <v>0</v>
      </c>
      <c r="I19" s="133">
        <v>0</v>
      </c>
      <c r="P19" s="15"/>
      <c r="Q19" s="17"/>
      <c r="R19" s="17"/>
      <c r="S19" s="17"/>
      <c r="T19" s="17"/>
    </row>
    <row r="20" spans="1:20" ht="19.5" customHeight="1">
      <c r="A20" s="90" t="s">
        <v>28</v>
      </c>
      <c r="B20" s="61" t="s">
        <v>29</v>
      </c>
      <c r="C20" s="54">
        <v>0.09</v>
      </c>
      <c r="D20" s="54">
        <v>0.09</v>
      </c>
      <c r="E20" s="54">
        <v>0.09</v>
      </c>
      <c r="F20" s="55">
        <v>0.13</v>
      </c>
      <c r="G20" s="85">
        <v>0.17</v>
      </c>
      <c r="H20" s="85">
        <v>0</v>
      </c>
      <c r="I20" s="133">
        <v>0.07</v>
      </c>
      <c r="P20" s="15"/>
      <c r="Q20" s="17"/>
      <c r="R20" s="17"/>
      <c r="S20" s="17"/>
      <c r="T20" s="17"/>
    </row>
    <row r="21" spans="1:20" ht="19.5" customHeight="1">
      <c r="A21" s="90" t="s">
        <v>30</v>
      </c>
      <c r="B21" s="61" t="s">
        <v>31</v>
      </c>
      <c r="C21" s="54">
        <v>0.06</v>
      </c>
      <c r="D21" s="54">
        <v>0.3</v>
      </c>
      <c r="E21" s="54">
        <v>0.06</v>
      </c>
      <c r="F21" s="55">
        <v>0.07</v>
      </c>
      <c r="G21" s="85">
        <v>0.2</v>
      </c>
      <c r="H21" s="85">
        <v>0</v>
      </c>
      <c r="I21" s="133">
        <v>0</v>
      </c>
      <c r="P21" s="15"/>
      <c r="Q21" s="17"/>
      <c r="R21" s="17"/>
      <c r="S21" s="17"/>
      <c r="T21" s="17"/>
    </row>
    <row r="22" spans="1:20" ht="19.5" customHeight="1">
      <c r="A22" s="90" t="s">
        <v>32</v>
      </c>
      <c r="B22" s="61" t="s">
        <v>33</v>
      </c>
      <c r="C22" s="54">
        <v>0.12</v>
      </c>
      <c r="D22" s="54">
        <v>0.11</v>
      </c>
      <c r="E22" s="52">
        <v>0</v>
      </c>
      <c r="F22" s="60">
        <v>0</v>
      </c>
      <c r="G22" s="85">
        <v>0.06</v>
      </c>
      <c r="H22" s="85">
        <v>0.06</v>
      </c>
      <c r="I22" s="133">
        <v>0</v>
      </c>
      <c r="P22" s="15"/>
      <c r="Q22" s="17"/>
      <c r="R22" s="17"/>
      <c r="S22" s="17"/>
      <c r="T22" s="17"/>
    </row>
    <row r="23" spans="1:20" ht="19.5" customHeight="1">
      <c r="A23" s="90" t="s">
        <v>34</v>
      </c>
      <c r="B23" s="61" t="s">
        <v>35</v>
      </c>
      <c r="C23" s="52">
        <v>0</v>
      </c>
      <c r="D23" s="52">
        <v>0</v>
      </c>
      <c r="E23" s="54">
        <v>0.07</v>
      </c>
      <c r="F23" s="55">
        <v>0.22</v>
      </c>
      <c r="G23" s="85">
        <v>0</v>
      </c>
      <c r="H23" s="85">
        <v>0</v>
      </c>
      <c r="I23" s="133">
        <v>0</v>
      </c>
      <c r="P23" s="15"/>
      <c r="Q23" s="17"/>
      <c r="R23" s="17"/>
      <c r="S23" s="17"/>
      <c r="T23" s="17"/>
    </row>
    <row r="24" spans="1:20" ht="19.5" customHeight="1">
      <c r="A24" s="90" t="s">
        <v>36</v>
      </c>
      <c r="B24" s="61" t="s">
        <v>37</v>
      </c>
      <c r="C24" s="52">
        <v>0</v>
      </c>
      <c r="D24" s="54">
        <v>0.25</v>
      </c>
      <c r="E24" s="54">
        <v>0.13</v>
      </c>
      <c r="F24" s="55">
        <v>0.06</v>
      </c>
      <c r="G24" s="85">
        <v>0.19</v>
      </c>
      <c r="H24" s="85">
        <v>0.13</v>
      </c>
      <c r="I24" s="133">
        <v>0.13</v>
      </c>
      <c r="P24" s="15"/>
      <c r="Q24" s="17"/>
      <c r="R24" s="17"/>
      <c r="S24" s="17"/>
      <c r="T24" s="17"/>
    </row>
    <row r="25" spans="1:20" ht="19.5" customHeight="1">
      <c r="A25" s="90" t="s">
        <v>38</v>
      </c>
      <c r="B25" s="61" t="s">
        <v>39</v>
      </c>
      <c r="C25" s="54">
        <v>0.02</v>
      </c>
      <c r="D25" s="54">
        <v>0.1</v>
      </c>
      <c r="E25" s="54">
        <v>0.02</v>
      </c>
      <c r="F25" s="55">
        <v>0.03</v>
      </c>
      <c r="G25" s="85">
        <v>0.06</v>
      </c>
      <c r="H25" s="85">
        <v>0</v>
      </c>
      <c r="I25" s="133">
        <v>0.03</v>
      </c>
      <c r="P25" s="15"/>
      <c r="Q25" s="17"/>
      <c r="R25" s="17"/>
      <c r="S25" s="17"/>
      <c r="T25" s="17"/>
    </row>
    <row r="26" spans="1:20" ht="19.5" customHeight="1">
      <c r="A26" s="90" t="s">
        <v>40</v>
      </c>
      <c r="B26" s="61" t="s">
        <v>41</v>
      </c>
      <c r="C26" s="54">
        <v>0.19</v>
      </c>
      <c r="D26" s="54">
        <v>0.14</v>
      </c>
      <c r="E26" s="54">
        <v>0.08</v>
      </c>
      <c r="F26" s="55">
        <v>0.09</v>
      </c>
      <c r="G26" s="85">
        <v>0</v>
      </c>
      <c r="H26" s="85">
        <v>0</v>
      </c>
      <c r="I26" s="133">
        <v>0</v>
      </c>
      <c r="P26" s="15"/>
      <c r="Q26" s="17"/>
      <c r="R26" s="17"/>
      <c r="S26" s="17"/>
      <c r="T26" s="17"/>
    </row>
    <row r="27" spans="1:20" ht="19.5" customHeight="1">
      <c r="A27" s="90" t="s">
        <v>42</v>
      </c>
      <c r="B27" s="61" t="s">
        <v>43</v>
      </c>
      <c r="C27" s="54">
        <v>0.14</v>
      </c>
      <c r="D27" s="54">
        <v>0.19</v>
      </c>
      <c r="E27" s="54">
        <v>0.11</v>
      </c>
      <c r="F27" s="55">
        <v>0.24</v>
      </c>
      <c r="G27" s="85">
        <v>0.08</v>
      </c>
      <c r="H27" s="85">
        <v>0.19</v>
      </c>
      <c r="I27" s="133">
        <v>0.16</v>
      </c>
      <c r="P27" s="15"/>
      <c r="Q27" s="17"/>
      <c r="R27" s="17"/>
      <c r="S27" s="17"/>
      <c r="T27" s="17"/>
    </row>
    <row r="28" spans="1:20" ht="19.5" customHeight="1">
      <c r="A28" s="90" t="s">
        <v>44</v>
      </c>
      <c r="B28" s="61" t="s">
        <v>45</v>
      </c>
      <c r="C28" s="54">
        <v>0.04</v>
      </c>
      <c r="D28" s="54">
        <v>0.09</v>
      </c>
      <c r="E28" s="54">
        <v>0.17</v>
      </c>
      <c r="F28" s="60">
        <v>0</v>
      </c>
      <c r="G28" s="85">
        <v>0</v>
      </c>
      <c r="H28" s="85">
        <v>0.05</v>
      </c>
      <c r="I28" s="133">
        <v>0</v>
      </c>
      <c r="P28" s="15"/>
      <c r="Q28" s="17"/>
      <c r="R28" s="17"/>
      <c r="S28" s="17"/>
      <c r="T28" s="17"/>
    </row>
    <row r="29" spans="1:20" ht="19.5" customHeight="1">
      <c r="A29" s="90" t="s">
        <v>46</v>
      </c>
      <c r="B29" s="61" t="s">
        <v>47</v>
      </c>
      <c r="C29" s="52">
        <v>0</v>
      </c>
      <c r="D29" s="52">
        <v>0</v>
      </c>
      <c r="E29" s="52">
        <v>0</v>
      </c>
      <c r="F29" s="55">
        <v>0.09</v>
      </c>
      <c r="G29" s="85">
        <v>0</v>
      </c>
      <c r="H29" s="85">
        <v>0.08</v>
      </c>
      <c r="I29" s="133">
        <v>0</v>
      </c>
      <c r="P29" s="15"/>
      <c r="Q29" s="17"/>
      <c r="R29" s="17"/>
      <c r="S29" s="17"/>
      <c r="T29" s="17"/>
    </row>
    <row r="30" spans="1:20" ht="19.5" customHeight="1">
      <c r="A30" s="90" t="s">
        <v>48</v>
      </c>
      <c r="B30" s="61" t="s">
        <v>49</v>
      </c>
      <c r="C30" s="52">
        <v>0</v>
      </c>
      <c r="D30" s="54">
        <v>0.11</v>
      </c>
      <c r="E30" s="54">
        <v>0.22</v>
      </c>
      <c r="F30" s="55">
        <v>0.32</v>
      </c>
      <c r="G30" s="85">
        <v>0.17</v>
      </c>
      <c r="H30" s="85">
        <v>0.39</v>
      </c>
      <c r="I30" s="133">
        <v>0.24</v>
      </c>
      <c r="P30" s="15"/>
      <c r="Q30" s="17"/>
      <c r="R30" s="17"/>
      <c r="S30" s="17"/>
      <c r="T30" s="19"/>
    </row>
    <row r="31" spans="1:20" ht="19.5" customHeight="1">
      <c r="A31" s="90" t="s">
        <v>50</v>
      </c>
      <c r="B31" s="61" t="s">
        <v>51</v>
      </c>
      <c r="C31" s="54">
        <v>0.19</v>
      </c>
      <c r="D31" s="54">
        <v>0.11</v>
      </c>
      <c r="E31" s="54">
        <v>0.23</v>
      </c>
      <c r="F31" s="55">
        <v>0.13</v>
      </c>
      <c r="G31" s="85">
        <v>0.14</v>
      </c>
      <c r="H31" s="85">
        <v>0.09</v>
      </c>
      <c r="I31" s="133">
        <v>0.04</v>
      </c>
      <c r="P31" s="15"/>
      <c r="Q31" s="17"/>
      <c r="R31" s="17"/>
      <c r="S31" s="17"/>
      <c r="T31" s="17"/>
    </row>
    <row r="32" spans="1:20" ht="19.5" customHeight="1">
      <c r="A32" s="90" t="s">
        <v>52</v>
      </c>
      <c r="B32" s="61" t="s">
        <v>54</v>
      </c>
      <c r="C32" s="52">
        <v>0</v>
      </c>
      <c r="D32" s="54">
        <v>1</v>
      </c>
      <c r="E32" s="54">
        <v>0.23</v>
      </c>
      <c r="F32" s="60">
        <v>0</v>
      </c>
      <c r="G32" s="85">
        <v>0</v>
      </c>
      <c r="H32" s="85">
        <v>0</v>
      </c>
      <c r="I32" s="133">
        <v>0</v>
      </c>
      <c r="P32" s="15"/>
      <c r="Q32" s="17"/>
      <c r="R32" s="17"/>
      <c r="S32" s="17"/>
      <c r="T32" s="17"/>
    </row>
    <row r="33" spans="1:20" s="31" customFormat="1" ht="19.5" customHeight="1">
      <c r="A33" s="91"/>
      <c r="B33" s="92" t="s">
        <v>53</v>
      </c>
      <c r="C33" s="95">
        <v>0.08</v>
      </c>
      <c r="D33" s="95">
        <v>0.09</v>
      </c>
      <c r="E33" s="95">
        <v>0.08</v>
      </c>
      <c r="F33" s="96">
        <v>0.09</v>
      </c>
      <c r="G33" s="113">
        <v>0.07</v>
      </c>
      <c r="H33" s="113">
        <f>AVERAGE(H6:H32)</f>
        <v>0.06000000000000001</v>
      </c>
      <c r="I33" s="113">
        <v>0.05</v>
      </c>
      <c r="J33" s="31">
        <f>(0.05*100/0.06)-100</f>
        <v>-16.666666666666657</v>
      </c>
      <c r="P33" s="32"/>
      <c r="Q33" s="33"/>
      <c r="R33" s="33"/>
      <c r="S33" s="33"/>
      <c r="T33" s="33"/>
    </row>
    <row r="34" spans="5:27" ht="12.75" customHeight="1">
      <c r="E34" s="1"/>
      <c r="F34" s="1"/>
      <c r="G34" s="1"/>
      <c r="H34" s="1"/>
      <c r="I34" s="1"/>
      <c r="J34" s="1"/>
      <c r="K34" s="1"/>
      <c r="W34" s="15"/>
      <c r="X34" s="17"/>
      <c r="Y34" s="17"/>
      <c r="Z34" s="17"/>
      <c r="AA34" s="17"/>
    </row>
    <row r="35" spans="23:27" ht="12.75" customHeight="1">
      <c r="W35" s="15"/>
      <c r="X35" s="17"/>
      <c r="Y35" s="17"/>
      <c r="Z35" s="17"/>
      <c r="AA35" s="17"/>
    </row>
    <row r="36" spans="23:27" ht="12.75" customHeight="1">
      <c r="W36" s="15"/>
      <c r="X36" s="15"/>
      <c r="Y36" s="15"/>
      <c r="Z36" s="15"/>
      <c r="AA36" s="15"/>
    </row>
    <row r="37" ht="12.75" customHeight="1"/>
    <row r="38" ht="12.75" customHeight="1"/>
    <row r="39" ht="12.75" customHeight="1"/>
    <row r="40" ht="12.75" customHeight="1"/>
    <row r="41" ht="12.75" customHeight="1"/>
    <row r="42" ht="15" customHeight="1"/>
    <row r="43" ht="19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2">
    <mergeCell ref="J1:K1"/>
    <mergeCell ref="A3:I3"/>
  </mergeCells>
  <printOptions horizontalCentered="1"/>
  <pageMargins left="0.7480314960629921" right="0.7874015748031497" top="0.9448818897637796" bottom="0.7874015748031497" header="0.7086614173228347" footer="0.5118110236220472"/>
  <pageSetup horizontalDpi="300" verticalDpi="300" orientation="portrait" paperSize="9" r:id="rId1"/>
  <headerFooter alignWithMargins="0">
    <oddHeader>&amp;R37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zoomScalePageLayoutView="0" workbookViewId="0" topLeftCell="A7">
      <selection activeCell="L34" sqref="L34"/>
    </sheetView>
  </sheetViews>
  <sheetFormatPr defaultColWidth="9.00390625" defaultRowHeight="12.75"/>
  <cols>
    <col min="1" max="1" width="5.125" style="0" customWidth="1"/>
    <col min="4" max="4" width="4.00390625" style="0" customWidth="1"/>
    <col min="5" max="11" width="8.375" style="0" customWidth="1"/>
  </cols>
  <sheetData>
    <row r="1" spans="10:11" ht="21.75" customHeight="1">
      <c r="J1" s="233"/>
      <c r="K1" s="234" t="s">
        <v>139</v>
      </c>
    </row>
    <row r="2" ht="9" customHeight="1"/>
    <row r="3" spans="1:11" ht="12.75">
      <c r="A3" s="237" t="s">
        <v>141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35.25" customHeight="1" thickBo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</row>
    <row r="5" spans="1:11" s="1" customFormat="1" ht="31.5" customHeight="1" thickBot="1">
      <c r="A5" s="67" t="s">
        <v>95</v>
      </c>
      <c r="B5" s="292" t="s">
        <v>93</v>
      </c>
      <c r="C5" s="293"/>
      <c r="D5" s="293"/>
      <c r="E5" s="47">
        <v>2005</v>
      </c>
      <c r="F5" s="48">
        <v>2006</v>
      </c>
      <c r="G5" s="73">
        <v>2007</v>
      </c>
      <c r="H5" s="82">
        <v>2008</v>
      </c>
      <c r="I5" s="82">
        <v>2009</v>
      </c>
      <c r="J5" s="81">
        <v>2010</v>
      </c>
      <c r="K5" s="81">
        <v>2011</v>
      </c>
    </row>
    <row r="6" spans="1:11" ht="19.5" customHeight="1">
      <c r="A6" s="30" t="s">
        <v>1</v>
      </c>
      <c r="B6" s="285" t="s">
        <v>92</v>
      </c>
      <c r="C6" s="286"/>
      <c r="D6" s="286"/>
      <c r="E6" s="74">
        <v>0.79</v>
      </c>
      <c r="F6" s="75">
        <v>0.49</v>
      </c>
      <c r="G6" s="53">
        <v>0.56</v>
      </c>
      <c r="H6" s="53">
        <v>0.56</v>
      </c>
      <c r="I6" s="85">
        <v>1.59</v>
      </c>
      <c r="J6" s="85">
        <v>0.45</v>
      </c>
      <c r="K6" s="133">
        <v>0.89</v>
      </c>
    </row>
    <row r="7" spans="1:11" ht="19.5" customHeight="1">
      <c r="A7" s="27" t="s">
        <v>2</v>
      </c>
      <c r="B7" s="287" t="s">
        <v>3</v>
      </c>
      <c r="C7" s="287"/>
      <c r="D7" s="288"/>
      <c r="E7" s="68">
        <v>1.17</v>
      </c>
      <c r="F7" s="76">
        <v>0.88</v>
      </c>
      <c r="G7" s="55">
        <v>1.23</v>
      </c>
      <c r="H7" s="55">
        <v>1.23</v>
      </c>
      <c r="I7" s="85">
        <v>1.37</v>
      </c>
      <c r="J7" s="85">
        <v>1.09</v>
      </c>
      <c r="K7" s="133">
        <v>1.48</v>
      </c>
    </row>
    <row r="8" spans="1:11" ht="19.5" customHeight="1">
      <c r="A8" s="27" t="s">
        <v>4</v>
      </c>
      <c r="B8" s="283" t="s">
        <v>5</v>
      </c>
      <c r="C8" s="283"/>
      <c r="D8" s="284"/>
      <c r="E8" s="69">
        <v>0.71</v>
      </c>
      <c r="F8" s="77">
        <v>2.11</v>
      </c>
      <c r="G8" s="55">
        <v>0.22</v>
      </c>
      <c r="H8" s="55">
        <v>0.22</v>
      </c>
      <c r="I8" s="85">
        <v>0.43</v>
      </c>
      <c r="J8" s="85">
        <v>1.48</v>
      </c>
      <c r="K8" s="133">
        <v>0.85</v>
      </c>
    </row>
    <row r="9" spans="1:11" ht="19.5" customHeight="1">
      <c r="A9" s="27" t="s">
        <v>6</v>
      </c>
      <c r="B9" s="289" t="s">
        <v>7</v>
      </c>
      <c r="C9" s="290"/>
      <c r="D9" s="291"/>
      <c r="E9" s="68">
        <v>2.06</v>
      </c>
      <c r="F9" s="76">
        <v>3.43</v>
      </c>
      <c r="G9" s="55">
        <v>1.67</v>
      </c>
      <c r="H9" s="55">
        <v>1.67</v>
      </c>
      <c r="I9" s="85">
        <v>0.95</v>
      </c>
      <c r="J9" s="85">
        <v>1</v>
      </c>
      <c r="K9" s="133">
        <v>1.42</v>
      </c>
    </row>
    <row r="10" spans="1:11" ht="19.5" customHeight="1">
      <c r="A10" s="27" t="s">
        <v>8</v>
      </c>
      <c r="B10" s="283" t="s">
        <v>9</v>
      </c>
      <c r="C10" s="283"/>
      <c r="D10" s="284"/>
      <c r="E10" s="68">
        <v>0.6</v>
      </c>
      <c r="F10" s="77">
        <v>0.59</v>
      </c>
      <c r="G10" s="55">
        <v>0.58</v>
      </c>
      <c r="H10" s="55">
        <v>0.58</v>
      </c>
      <c r="I10" s="85">
        <v>0.47</v>
      </c>
      <c r="J10" s="85">
        <v>0.46</v>
      </c>
      <c r="K10" s="133">
        <v>0.55</v>
      </c>
    </row>
    <row r="11" spans="1:11" ht="19.5" customHeight="1">
      <c r="A11" s="27" t="s">
        <v>10</v>
      </c>
      <c r="B11" s="283" t="s">
        <v>11</v>
      </c>
      <c r="C11" s="283"/>
      <c r="D11" s="284"/>
      <c r="E11" s="68">
        <v>0</v>
      </c>
      <c r="F11" s="77">
        <v>0</v>
      </c>
      <c r="G11" s="55">
        <v>0.33</v>
      </c>
      <c r="H11" s="55">
        <v>0.33</v>
      </c>
      <c r="I11" s="85">
        <v>1.39</v>
      </c>
      <c r="J11" s="85">
        <v>1.16</v>
      </c>
      <c r="K11" s="133">
        <v>1.44</v>
      </c>
    </row>
    <row r="12" spans="1:11" ht="19.5" customHeight="1">
      <c r="A12" s="27" t="s">
        <v>12</v>
      </c>
      <c r="B12" s="283" t="s">
        <v>13</v>
      </c>
      <c r="C12" s="283"/>
      <c r="D12" s="284"/>
      <c r="E12" s="68">
        <v>1.86</v>
      </c>
      <c r="F12" s="76">
        <v>1.49</v>
      </c>
      <c r="G12" s="55">
        <v>1.99</v>
      </c>
      <c r="H12" s="55">
        <v>1.99</v>
      </c>
      <c r="I12" s="85">
        <v>0.22</v>
      </c>
      <c r="J12" s="85">
        <v>0.22</v>
      </c>
      <c r="K12" s="133">
        <v>1.19</v>
      </c>
    </row>
    <row r="13" spans="1:11" ht="19.5" customHeight="1">
      <c r="A13" s="27" t="s">
        <v>14</v>
      </c>
      <c r="B13" s="283" t="s">
        <v>15</v>
      </c>
      <c r="C13" s="283"/>
      <c r="D13" s="284"/>
      <c r="E13" s="68">
        <v>1.25</v>
      </c>
      <c r="F13" s="76">
        <v>0.7</v>
      </c>
      <c r="G13" s="55">
        <v>0.64</v>
      </c>
      <c r="H13" s="55">
        <v>0.64</v>
      </c>
      <c r="I13" s="85">
        <v>0.68</v>
      </c>
      <c r="J13" s="85">
        <v>0.91</v>
      </c>
      <c r="K13" s="133">
        <v>1.14</v>
      </c>
    </row>
    <row r="14" spans="1:11" ht="19.5" customHeight="1">
      <c r="A14" s="27" t="s">
        <v>16</v>
      </c>
      <c r="B14" s="2" t="s">
        <v>17</v>
      </c>
      <c r="C14" s="3"/>
      <c r="D14" s="45"/>
      <c r="E14" s="69">
        <v>1.07</v>
      </c>
      <c r="F14" s="77">
        <v>0.96</v>
      </c>
      <c r="G14" s="55">
        <v>0.71</v>
      </c>
      <c r="H14" s="55">
        <v>0.71</v>
      </c>
      <c r="I14" s="85">
        <v>1.87</v>
      </c>
      <c r="J14" s="85">
        <v>3.1</v>
      </c>
      <c r="K14" s="133">
        <v>2.7</v>
      </c>
    </row>
    <row r="15" spans="1:11" ht="19.5" customHeight="1">
      <c r="A15" s="27" t="s">
        <v>18</v>
      </c>
      <c r="B15" s="283" t="s">
        <v>19</v>
      </c>
      <c r="C15" s="283"/>
      <c r="D15" s="284"/>
      <c r="E15" s="69">
        <v>0.57</v>
      </c>
      <c r="F15" s="77">
        <v>0.27</v>
      </c>
      <c r="G15" s="55">
        <v>0.21</v>
      </c>
      <c r="H15" s="55">
        <v>0.21</v>
      </c>
      <c r="I15" s="85">
        <v>0.39</v>
      </c>
      <c r="J15" s="85">
        <v>0.29</v>
      </c>
      <c r="K15" s="133">
        <v>0.62</v>
      </c>
    </row>
    <row r="16" spans="1:11" ht="19.5" customHeight="1">
      <c r="A16" s="27" t="s">
        <v>20</v>
      </c>
      <c r="B16" s="283" t="s">
        <v>21</v>
      </c>
      <c r="C16" s="283"/>
      <c r="D16" s="284"/>
      <c r="E16" s="69">
        <v>3.5</v>
      </c>
      <c r="F16" s="77">
        <v>1.63</v>
      </c>
      <c r="G16" s="55">
        <v>1.21</v>
      </c>
      <c r="H16" s="55">
        <v>1.21</v>
      </c>
      <c r="I16" s="85">
        <v>1.89</v>
      </c>
      <c r="J16" s="85">
        <v>3.34</v>
      </c>
      <c r="K16" s="133">
        <v>1.88</v>
      </c>
    </row>
    <row r="17" spans="1:11" ht="19.5" customHeight="1">
      <c r="A17" s="27" t="s">
        <v>22</v>
      </c>
      <c r="B17" s="283" t="s">
        <v>23</v>
      </c>
      <c r="C17" s="283"/>
      <c r="D17" s="284"/>
      <c r="E17" s="68">
        <v>0.2</v>
      </c>
      <c r="F17" s="76">
        <v>1.97</v>
      </c>
      <c r="G17" s="55">
        <v>0.92</v>
      </c>
      <c r="H17" s="55">
        <v>0.92</v>
      </c>
      <c r="I17" s="85">
        <v>1.9</v>
      </c>
      <c r="J17" s="85">
        <v>2.75</v>
      </c>
      <c r="K17" s="133">
        <v>1.04</v>
      </c>
    </row>
    <row r="18" spans="1:11" ht="19.5" customHeight="1">
      <c r="A18" s="27" t="s">
        <v>24</v>
      </c>
      <c r="B18" s="283" t="s">
        <v>25</v>
      </c>
      <c r="C18" s="283"/>
      <c r="D18" s="284"/>
      <c r="E18" s="68">
        <v>0.57</v>
      </c>
      <c r="F18" s="76">
        <v>0.31</v>
      </c>
      <c r="G18" s="55">
        <v>0.49</v>
      </c>
      <c r="H18" s="55">
        <v>0.49</v>
      </c>
      <c r="I18" s="85">
        <v>0.71</v>
      </c>
      <c r="J18" s="85">
        <v>0.31</v>
      </c>
      <c r="K18" s="133">
        <v>0.82</v>
      </c>
    </row>
    <row r="19" spans="1:11" ht="19.5" customHeight="1">
      <c r="A19" s="27" t="s">
        <v>26</v>
      </c>
      <c r="B19" s="283" t="s">
        <v>27</v>
      </c>
      <c r="C19" s="283"/>
      <c r="D19" s="284"/>
      <c r="E19" s="68">
        <v>0</v>
      </c>
      <c r="F19" s="77">
        <v>0.96</v>
      </c>
      <c r="G19" s="55">
        <v>1.13</v>
      </c>
      <c r="H19" s="55">
        <v>1.13</v>
      </c>
      <c r="I19" s="85">
        <v>0.46</v>
      </c>
      <c r="J19" s="85">
        <v>0.89</v>
      </c>
      <c r="K19" s="133">
        <v>0.99</v>
      </c>
    </row>
    <row r="20" spans="1:11" ht="19.5" customHeight="1">
      <c r="A20" s="27" t="s">
        <v>28</v>
      </c>
      <c r="B20" s="283" t="s">
        <v>29</v>
      </c>
      <c r="C20" s="283"/>
      <c r="D20" s="284"/>
      <c r="E20" s="72">
        <v>0</v>
      </c>
      <c r="F20" s="78">
        <v>0</v>
      </c>
      <c r="G20" s="55">
        <v>1.92</v>
      </c>
      <c r="H20" s="55">
        <v>1.92</v>
      </c>
      <c r="I20" s="85">
        <v>3.13</v>
      </c>
      <c r="J20" s="85">
        <v>3.15</v>
      </c>
      <c r="K20" s="133">
        <v>4.94</v>
      </c>
    </row>
    <row r="21" spans="1:11" ht="19.5" customHeight="1">
      <c r="A21" s="27" t="s">
        <v>30</v>
      </c>
      <c r="B21" s="283" t="s">
        <v>31</v>
      </c>
      <c r="C21" s="283"/>
      <c r="D21" s="284"/>
      <c r="E21" s="69">
        <v>5.66</v>
      </c>
      <c r="F21" s="77">
        <v>5.82</v>
      </c>
      <c r="G21" s="55">
        <v>2.22</v>
      </c>
      <c r="H21" s="55">
        <v>2.22</v>
      </c>
      <c r="I21" s="85">
        <v>1.62</v>
      </c>
      <c r="J21" s="85">
        <v>2</v>
      </c>
      <c r="K21" s="133">
        <v>1.7</v>
      </c>
    </row>
    <row r="22" spans="1:11" ht="19.5" customHeight="1">
      <c r="A22" s="27" t="s">
        <v>32</v>
      </c>
      <c r="B22" s="283" t="s">
        <v>33</v>
      </c>
      <c r="C22" s="283"/>
      <c r="D22" s="284"/>
      <c r="E22" s="69">
        <v>0.86</v>
      </c>
      <c r="F22" s="77">
        <v>0.73</v>
      </c>
      <c r="G22" s="55">
        <v>0.87</v>
      </c>
      <c r="H22" s="55">
        <v>0.87</v>
      </c>
      <c r="I22" s="85">
        <v>1.02</v>
      </c>
      <c r="J22" s="85">
        <v>0.73</v>
      </c>
      <c r="K22" s="133">
        <v>0.94</v>
      </c>
    </row>
    <row r="23" spans="1:11" ht="19.5" customHeight="1">
      <c r="A23" s="27" t="s">
        <v>34</v>
      </c>
      <c r="B23" s="283" t="s">
        <v>35</v>
      </c>
      <c r="C23" s="283"/>
      <c r="D23" s="284"/>
      <c r="E23" s="69">
        <v>0.46</v>
      </c>
      <c r="F23" s="77">
        <v>1.05</v>
      </c>
      <c r="G23" s="55">
        <v>0.83</v>
      </c>
      <c r="H23" s="55">
        <v>0.83</v>
      </c>
      <c r="I23" s="85">
        <v>1.17</v>
      </c>
      <c r="J23" s="85">
        <v>1.05</v>
      </c>
      <c r="K23" s="133">
        <v>0.57</v>
      </c>
    </row>
    <row r="24" spans="1:11" ht="19.5" customHeight="1">
      <c r="A24" s="27" t="s">
        <v>36</v>
      </c>
      <c r="B24" s="283" t="s">
        <v>37</v>
      </c>
      <c r="C24" s="283"/>
      <c r="D24" s="284"/>
      <c r="E24" s="69">
        <v>0.6</v>
      </c>
      <c r="F24" s="77">
        <v>0.41</v>
      </c>
      <c r="G24" s="55">
        <v>0.79</v>
      </c>
      <c r="H24" s="55">
        <v>0.79</v>
      </c>
      <c r="I24" s="85">
        <v>0.15</v>
      </c>
      <c r="J24" s="85">
        <v>0.34</v>
      </c>
      <c r="K24" s="133">
        <v>1.07</v>
      </c>
    </row>
    <row r="25" spans="1:11" ht="19.5" customHeight="1">
      <c r="A25" s="27" t="s">
        <v>38</v>
      </c>
      <c r="B25" s="283" t="s">
        <v>39</v>
      </c>
      <c r="C25" s="283"/>
      <c r="D25" s="284"/>
      <c r="E25" s="69">
        <v>1.15</v>
      </c>
      <c r="F25" s="77">
        <v>1.02</v>
      </c>
      <c r="G25" s="55">
        <v>1.23</v>
      </c>
      <c r="H25" s="55">
        <v>1.23</v>
      </c>
      <c r="I25" s="85">
        <v>1.51</v>
      </c>
      <c r="J25" s="85">
        <v>1.3</v>
      </c>
      <c r="K25" s="133">
        <v>1.17</v>
      </c>
    </row>
    <row r="26" spans="1:11" ht="19.5" customHeight="1">
      <c r="A26" s="27" t="s">
        <v>40</v>
      </c>
      <c r="B26" s="283" t="s">
        <v>41</v>
      </c>
      <c r="C26" s="283"/>
      <c r="D26" s="284"/>
      <c r="E26" s="69">
        <v>1.07</v>
      </c>
      <c r="F26" s="77">
        <v>1.27</v>
      </c>
      <c r="G26" s="55">
        <v>1.44</v>
      </c>
      <c r="H26" s="55">
        <v>1.44</v>
      </c>
      <c r="I26" s="85">
        <v>1.28</v>
      </c>
      <c r="J26" s="85">
        <v>0.95</v>
      </c>
      <c r="K26" s="133">
        <v>0.83</v>
      </c>
    </row>
    <row r="27" spans="1:11" ht="19.5" customHeight="1">
      <c r="A27" s="27" t="s">
        <v>42</v>
      </c>
      <c r="B27" s="283" t="s">
        <v>43</v>
      </c>
      <c r="C27" s="283"/>
      <c r="D27" s="284"/>
      <c r="E27" s="69">
        <v>1.52</v>
      </c>
      <c r="F27" s="77">
        <v>1.5</v>
      </c>
      <c r="G27" s="55">
        <v>0.66</v>
      </c>
      <c r="H27" s="55">
        <v>0.66</v>
      </c>
      <c r="I27" s="85">
        <v>0.96</v>
      </c>
      <c r="J27" s="85">
        <v>0.67</v>
      </c>
      <c r="K27" s="133">
        <v>1</v>
      </c>
    </row>
    <row r="28" spans="1:11" ht="19.5" customHeight="1">
      <c r="A28" s="27" t="s">
        <v>44</v>
      </c>
      <c r="B28" s="283" t="s">
        <v>45</v>
      </c>
      <c r="C28" s="283"/>
      <c r="D28" s="284"/>
      <c r="E28" s="69">
        <v>1.52</v>
      </c>
      <c r="F28" s="77">
        <v>1.23</v>
      </c>
      <c r="G28" s="55">
        <v>1.43</v>
      </c>
      <c r="H28" s="55">
        <v>1.43</v>
      </c>
      <c r="I28" s="85">
        <v>0.5</v>
      </c>
      <c r="J28" s="85">
        <v>0.71</v>
      </c>
      <c r="K28" s="133">
        <v>1.35</v>
      </c>
    </row>
    <row r="29" spans="1:11" ht="19.5" customHeight="1">
      <c r="A29" s="27" t="s">
        <v>46</v>
      </c>
      <c r="B29" s="283" t="s">
        <v>47</v>
      </c>
      <c r="C29" s="283"/>
      <c r="D29" s="284"/>
      <c r="E29" s="69">
        <v>0.14</v>
      </c>
      <c r="F29" s="77">
        <v>0.06</v>
      </c>
      <c r="G29" s="55">
        <v>0.2</v>
      </c>
      <c r="H29" s="55">
        <v>0.2</v>
      </c>
      <c r="I29" s="85">
        <v>0.21</v>
      </c>
      <c r="J29" s="85">
        <v>0.07</v>
      </c>
      <c r="K29" s="133">
        <v>0</v>
      </c>
    </row>
    <row r="30" spans="1:11" ht="19.5" customHeight="1">
      <c r="A30" s="27" t="s">
        <v>48</v>
      </c>
      <c r="B30" s="283" t="s">
        <v>49</v>
      </c>
      <c r="C30" s="283"/>
      <c r="D30" s="284"/>
      <c r="E30" s="69">
        <v>1.79</v>
      </c>
      <c r="F30" s="77">
        <v>0.71</v>
      </c>
      <c r="G30" s="55">
        <v>2.04</v>
      </c>
      <c r="H30" s="55">
        <v>2.04</v>
      </c>
      <c r="I30" s="85">
        <v>1.57</v>
      </c>
      <c r="J30" s="85">
        <v>1.61</v>
      </c>
      <c r="K30" s="133">
        <v>1.64</v>
      </c>
    </row>
    <row r="31" spans="1:11" ht="19.5" customHeight="1">
      <c r="A31" s="27" t="s">
        <v>50</v>
      </c>
      <c r="B31" s="283" t="s">
        <v>51</v>
      </c>
      <c r="C31" s="283"/>
      <c r="D31" s="284"/>
      <c r="E31" s="69">
        <v>4.5</v>
      </c>
      <c r="F31" s="77">
        <v>5.16</v>
      </c>
      <c r="G31" s="55">
        <v>2.7</v>
      </c>
      <c r="H31" s="55">
        <v>2.7</v>
      </c>
      <c r="I31" s="85">
        <v>1.77</v>
      </c>
      <c r="J31" s="85">
        <v>1.22</v>
      </c>
      <c r="K31" s="133">
        <v>2.54</v>
      </c>
    </row>
    <row r="32" spans="1:11" ht="19.5" customHeight="1" thickBot="1">
      <c r="A32" s="28" t="s">
        <v>52</v>
      </c>
      <c r="B32" s="295" t="s">
        <v>54</v>
      </c>
      <c r="C32" s="295"/>
      <c r="D32" s="296"/>
      <c r="E32" s="70">
        <v>3.15</v>
      </c>
      <c r="F32" s="79">
        <v>7.59</v>
      </c>
      <c r="G32" s="57">
        <v>4.55</v>
      </c>
      <c r="H32" s="57">
        <v>4.55</v>
      </c>
      <c r="I32" s="85">
        <v>2.96</v>
      </c>
      <c r="J32" s="124">
        <v>2.1</v>
      </c>
      <c r="K32" s="133">
        <v>2.34</v>
      </c>
    </row>
    <row r="33" spans="1:12" ht="19.5" customHeight="1" thickBot="1">
      <c r="A33" s="29"/>
      <c r="B33" s="297" t="s">
        <v>53</v>
      </c>
      <c r="C33" s="297"/>
      <c r="D33" s="298"/>
      <c r="E33" s="71">
        <v>1</v>
      </c>
      <c r="F33" s="80">
        <v>0.98</v>
      </c>
      <c r="G33" s="59">
        <v>1.03</v>
      </c>
      <c r="H33" s="59">
        <v>1.03</v>
      </c>
      <c r="I33" s="125">
        <v>0.88</v>
      </c>
      <c r="J33" s="126">
        <v>0.86</v>
      </c>
      <c r="K33" s="126">
        <v>1.12</v>
      </c>
      <c r="L33">
        <f>(1.12*100/0.86)-100</f>
        <v>30.232558139534916</v>
      </c>
    </row>
  </sheetData>
  <sheetProtection/>
  <mergeCells count="29">
    <mergeCell ref="A3:K4"/>
    <mergeCell ref="B32:D32"/>
    <mergeCell ref="B33:D33"/>
    <mergeCell ref="B28:D28"/>
    <mergeCell ref="B29:D29"/>
    <mergeCell ref="B30:D30"/>
    <mergeCell ref="B31:D31"/>
    <mergeCell ref="B24:D24"/>
    <mergeCell ref="B25:D25"/>
    <mergeCell ref="B26:D26"/>
    <mergeCell ref="B5:D5"/>
    <mergeCell ref="B27:D27"/>
    <mergeCell ref="B20:D20"/>
    <mergeCell ref="B21:D21"/>
    <mergeCell ref="B22:D22"/>
    <mergeCell ref="B23:D23"/>
    <mergeCell ref="B19:D19"/>
    <mergeCell ref="B10:D10"/>
    <mergeCell ref="B11:D11"/>
    <mergeCell ref="B17:D17"/>
    <mergeCell ref="B18:D18"/>
    <mergeCell ref="B6:D6"/>
    <mergeCell ref="B7:D7"/>
    <mergeCell ref="B8:D8"/>
    <mergeCell ref="B13:D13"/>
    <mergeCell ref="B15:D15"/>
    <mergeCell ref="B16:D16"/>
    <mergeCell ref="B12:D12"/>
    <mergeCell ref="B9:D9"/>
  </mergeCells>
  <printOptions/>
  <pageMargins left="0.7874015748031497" right="0.7874015748031497" top="1.220472440944882" bottom="0.7874015748031497" header="0.7874015748031497" footer="0.5118110236220472"/>
  <pageSetup horizontalDpi="300" verticalDpi="300" orientation="portrait" paperSize="9" r:id="rId1"/>
  <headerFooter alignWithMargins="0">
    <oddHeader>&amp;R38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zoomScalePageLayoutView="0" workbookViewId="0" topLeftCell="A7">
      <selection activeCell="N34" sqref="N34"/>
    </sheetView>
  </sheetViews>
  <sheetFormatPr defaultColWidth="9.00390625" defaultRowHeight="12.75"/>
  <cols>
    <col min="1" max="1" width="6.75390625" style="0" customWidth="1"/>
    <col min="5" max="11" width="8.375" style="0" customWidth="1"/>
  </cols>
  <sheetData>
    <row r="1" spans="10:11" ht="15">
      <c r="J1" s="1"/>
      <c r="K1" s="6" t="s">
        <v>140</v>
      </c>
    </row>
    <row r="2" ht="9" customHeight="1"/>
    <row r="3" spans="1:11" ht="12.75">
      <c r="A3" s="237" t="s">
        <v>117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45.7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s="1" customFormat="1" ht="31.5" customHeight="1">
      <c r="A5" s="87" t="s">
        <v>95</v>
      </c>
      <c r="B5" s="273" t="s">
        <v>93</v>
      </c>
      <c r="C5" s="273"/>
      <c r="D5" s="273"/>
      <c r="E5" s="88">
        <v>2005</v>
      </c>
      <c r="F5" s="88">
        <v>2006</v>
      </c>
      <c r="G5" s="114">
        <v>2007</v>
      </c>
      <c r="H5" s="114">
        <v>2008</v>
      </c>
      <c r="I5" s="88">
        <v>2009</v>
      </c>
      <c r="J5" s="88">
        <v>2010</v>
      </c>
      <c r="K5" s="88">
        <v>2011</v>
      </c>
    </row>
    <row r="6" spans="1:11" ht="19.5" customHeight="1">
      <c r="A6" s="61" t="s">
        <v>1</v>
      </c>
      <c r="B6" s="287" t="s">
        <v>92</v>
      </c>
      <c r="C6" s="303"/>
      <c r="D6" s="303"/>
      <c r="E6" s="4">
        <v>16.53</v>
      </c>
      <c r="F6" s="7">
        <v>15.9</v>
      </c>
      <c r="G6" s="54">
        <v>15.66</v>
      </c>
      <c r="H6" s="51">
        <v>15.47</v>
      </c>
      <c r="I6" s="85">
        <v>13.44</v>
      </c>
      <c r="J6" s="85">
        <v>14.23</v>
      </c>
      <c r="K6" s="133">
        <v>13.57</v>
      </c>
    </row>
    <row r="7" spans="1:11" ht="19.5" customHeight="1">
      <c r="A7" s="90" t="s">
        <v>2</v>
      </c>
      <c r="B7" s="287" t="s">
        <v>3</v>
      </c>
      <c r="C7" s="287"/>
      <c r="D7" s="287"/>
      <c r="E7" s="4">
        <v>13.83</v>
      </c>
      <c r="F7" s="7">
        <v>13.74</v>
      </c>
      <c r="G7" s="54">
        <v>13.24</v>
      </c>
      <c r="H7" s="51">
        <v>13.39</v>
      </c>
      <c r="I7" s="85">
        <v>13.11</v>
      </c>
      <c r="J7" s="85">
        <v>12.82</v>
      </c>
      <c r="K7" s="133">
        <v>12.4</v>
      </c>
    </row>
    <row r="8" spans="1:11" ht="19.5" customHeight="1">
      <c r="A8" s="90" t="s">
        <v>4</v>
      </c>
      <c r="B8" s="283" t="s">
        <v>5</v>
      </c>
      <c r="C8" s="283"/>
      <c r="D8" s="283"/>
      <c r="E8" s="7">
        <v>13.8</v>
      </c>
      <c r="F8" s="7">
        <v>13.73</v>
      </c>
      <c r="G8" s="54">
        <v>13.12</v>
      </c>
      <c r="H8" s="51">
        <v>13.74</v>
      </c>
      <c r="I8" s="85">
        <v>13.41</v>
      </c>
      <c r="J8" s="85">
        <v>13.27</v>
      </c>
      <c r="K8" s="133">
        <v>12.99</v>
      </c>
    </row>
    <row r="9" spans="1:11" ht="19.5" customHeight="1">
      <c r="A9" s="90" t="s">
        <v>6</v>
      </c>
      <c r="B9" s="289" t="s">
        <v>7</v>
      </c>
      <c r="C9" s="290"/>
      <c r="D9" s="290"/>
      <c r="E9" s="7">
        <v>15.43</v>
      </c>
      <c r="F9" s="7">
        <v>15.56</v>
      </c>
      <c r="G9" s="54">
        <v>15.37</v>
      </c>
      <c r="H9" s="51">
        <v>14.57</v>
      </c>
      <c r="I9" s="85">
        <v>14.2</v>
      </c>
      <c r="J9" s="85">
        <v>13.86</v>
      </c>
      <c r="K9" s="133">
        <v>13.37</v>
      </c>
    </row>
    <row r="10" spans="1:11" ht="19.5" customHeight="1">
      <c r="A10" s="90" t="s">
        <v>8</v>
      </c>
      <c r="B10" s="283" t="s">
        <v>9</v>
      </c>
      <c r="C10" s="283"/>
      <c r="D10" s="283"/>
      <c r="E10" s="7">
        <v>16.03</v>
      </c>
      <c r="F10" s="7">
        <v>15.7</v>
      </c>
      <c r="G10" s="54">
        <v>15.26</v>
      </c>
      <c r="H10" s="51">
        <v>15.03</v>
      </c>
      <c r="I10" s="85">
        <v>14.67</v>
      </c>
      <c r="J10" s="85">
        <v>14.36</v>
      </c>
      <c r="K10" s="133">
        <v>14.25</v>
      </c>
    </row>
    <row r="11" spans="1:11" ht="19.5" customHeight="1">
      <c r="A11" s="90" t="s">
        <v>10</v>
      </c>
      <c r="B11" s="283" t="s">
        <v>11</v>
      </c>
      <c r="C11" s="283"/>
      <c r="D11" s="283"/>
      <c r="E11" s="7">
        <v>11.67</v>
      </c>
      <c r="F11" s="7">
        <v>11.86</v>
      </c>
      <c r="G11" s="54">
        <v>11.89</v>
      </c>
      <c r="H11" s="51">
        <v>12.02</v>
      </c>
      <c r="I11" s="85">
        <v>11.32</v>
      </c>
      <c r="J11" s="85">
        <v>11.44</v>
      </c>
      <c r="K11" s="133">
        <v>11.14</v>
      </c>
    </row>
    <row r="12" spans="1:11" ht="19.5" customHeight="1">
      <c r="A12" s="90" t="s">
        <v>12</v>
      </c>
      <c r="B12" s="283" t="s">
        <v>13</v>
      </c>
      <c r="C12" s="283"/>
      <c r="D12" s="283"/>
      <c r="E12" s="7">
        <v>15.87</v>
      </c>
      <c r="F12" s="7">
        <v>15.54</v>
      </c>
      <c r="G12" s="54">
        <v>14.88</v>
      </c>
      <c r="H12" s="51">
        <v>14.68</v>
      </c>
      <c r="I12" s="85">
        <v>15.34</v>
      </c>
      <c r="J12" s="85">
        <v>13.54</v>
      </c>
      <c r="K12" s="133">
        <v>13.32</v>
      </c>
    </row>
    <row r="13" spans="1:11" ht="19.5" customHeight="1">
      <c r="A13" s="90" t="s">
        <v>14</v>
      </c>
      <c r="B13" s="283" t="s">
        <v>15</v>
      </c>
      <c r="C13" s="283"/>
      <c r="D13" s="283"/>
      <c r="E13" s="7">
        <v>16.42</v>
      </c>
      <c r="F13" s="7">
        <v>16.32</v>
      </c>
      <c r="G13" s="54">
        <v>15.52</v>
      </c>
      <c r="H13" s="51">
        <v>15.67</v>
      </c>
      <c r="I13" s="85">
        <v>15.12</v>
      </c>
      <c r="J13" s="85">
        <v>14.92</v>
      </c>
      <c r="K13" s="133">
        <v>15.49</v>
      </c>
    </row>
    <row r="14" spans="1:11" ht="19.5" customHeight="1">
      <c r="A14" s="90" t="s">
        <v>16</v>
      </c>
      <c r="B14" s="2" t="s">
        <v>17</v>
      </c>
      <c r="C14" s="3"/>
      <c r="D14" s="3"/>
      <c r="E14" s="7">
        <v>14.53</v>
      </c>
      <c r="F14" s="7">
        <v>14.34</v>
      </c>
      <c r="G14" s="54">
        <v>14.2</v>
      </c>
      <c r="H14" s="51">
        <v>14.03</v>
      </c>
      <c r="I14" s="85">
        <v>13.49</v>
      </c>
      <c r="J14" s="85">
        <v>13.57</v>
      </c>
      <c r="K14" s="133">
        <v>12.94</v>
      </c>
    </row>
    <row r="15" spans="1:11" ht="19.5" customHeight="1">
      <c r="A15" s="90" t="s">
        <v>18</v>
      </c>
      <c r="B15" s="283" t="s">
        <v>19</v>
      </c>
      <c r="C15" s="283"/>
      <c r="D15" s="283"/>
      <c r="E15" s="7">
        <v>13.78</v>
      </c>
      <c r="F15" s="7">
        <v>13.63</v>
      </c>
      <c r="G15" s="54">
        <v>13.55</v>
      </c>
      <c r="H15" s="51">
        <v>13.47</v>
      </c>
      <c r="I15" s="85">
        <v>12.94</v>
      </c>
      <c r="J15" s="85">
        <v>12.8</v>
      </c>
      <c r="K15" s="133">
        <v>12.55</v>
      </c>
    </row>
    <row r="16" spans="1:11" ht="19.5" customHeight="1">
      <c r="A16" s="90" t="s">
        <v>20</v>
      </c>
      <c r="B16" s="283" t="s">
        <v>21</v>
      </c>
      <c r="C16" s="283"/>
      <c r="D16" s="283"/>
      <c r="E16" s="7">
        <v>13.99</v>
      </c>
      <c r="F16" s="7">
        <v>13.79</v>
      </c>
      <c r="G16" s="54">
        <v>12.93</v>
      </c>
      <c r="H16" s="51">
        <v>13.39</v>
      </c>
      <c r="I16" s="85">
        <v>13.24</v>
      </c>
      <c r="J16" s="85">
        <v>12.3</v>
      </c>
      <c r="K16" s="133">
        <v>12.42</v>
      </c>
    </row>
    <row r="17" spans="1:11" ht="19.5" customHeight="1">
      <c r="A17" s="90" t="s">
        <v>22</v>
      </c>
      <c r="B17" s="283" t="s">
        <v>23</v>
      </c>
      <c r="C17" s="283"/>
      <c r="D17" s="283"/>
      <c r="E17" s="7">
        <v>16.12</v>
      </c>
      <c r="F17" s="7">
        <v>16.06</v>
      </c>
      <c r="G17" s="54">
        <v>15.67</v>
      </c>
      <c r="H17" s="51">
        <v>15.65</v>
      </c>
      <c r="I17" s="85">
        <v>15.15</v>
      </c>
      <c r="J17" s="85">
        <v>14.86</v>
      </c>
      <c r="K17" s="133">
        <v>14.18</v>
      </c>
    </row>
    <row r="18" spans="1:11" ht="19.5" customHeight="1">
      <c r="A18" s="90" t="s">
        <v>24</v>
      </c>
      <c r="B18" s="283" t="s">
        <v>25</v>
      </c>
      <c r="C18" s="283"/>
      <c r="D18" s="283"/>
      <c r="E18" s="7">
        <v>16.17</v>
      </c>
      <c r="F18" s="7">
        <v>15.86</v>
      </c>
      <c r="G18" s="54">
        <v>15.6</v>
      </c>
      <c r="H18" s="51">
        <v>15.41</v>
      </c>
      <c r="I18" s="85">
        <v>14.45</v>
      </c>
      <c r="J18" s="85">
        <v>14.42</v>
      </c>
      <c r="K18" s="133">
        <v>13.85</v>
      </c>
    </row>
    <row r="19" spans="1:11" ht="19.5" customHeight="1">
      <c r="A19" s="90" t="s">
        <v>26</v>
      </c>
      <c r="B19" s="283" t="s">
        <v>27</v>
      </c>
      <c r="C19" s="283"/>
      <c r="D19" s="283"/>
      <c r="E19" s="7">
        <v>14.53</v>
      </c>
      <c r="F19" s="7">
        <v>14.69</v>
      </c>
      <c r="G19" s="54">
        <v>14.2</v>
      </c>
      <c r="H19" s="51">
        <v>13.74</v>
      </c>
      <c r="I19" s="85">
        <v>13.11</v>
      </c>
      <c r="J19" s="85">
        <v>12.98</v>
      </c>
      <c r="K19" s="133">
        <v>12.35</v>
      </c>
    </row>
    <row r="20" spans="1:11" ht="19.5" customHeight="1">
      <c r="A20" s="90" t="s">
        <v>28</v>
      </c>
      <c r="B20" s="283" t="s">
        <v>29</v>
      </c>
      <c r="C20" s="283"/>
      <c r="D20" s="283"/>
      <c r="E20" s="7">
        <v>15.33</v>
      </c>
      <c r="F20" s="7">
        <v>15.77</v>
      </c>
      <c r="G20" s="54">
        <v>15.35</v>
      </c>
      <c r="H20" s="51">
        <v>15.12</v>
      </c>
      <c r="I20" s="85">
        <v>14.32</v>
      </c>
      <c r="J20" s="85">
        <v>13.35</v>
      </c>
      <c r="K20" s="133">
        <v>13.2</v>
      </c>
    </row>
    <row r="21" spans="1:11" ht="19.5" customHeight="1">
      <c r="A21" s="90" t="s">
        <v>30</v>
      </c>
      <c r="B21" s="283" t="s">
        <v>31</v>
      </c>
      <c r="C21" s="283"/>
      <c r="D21" s="283"/>
      <c r="E21" s="7">
        <v>13.98</v>
      </c>
      <c r="F21" s="7">
        <v>14.37</v>
      </c>
      <c r="G21" s="54">
        <v>13.78</v>
      </c>
      <c r="H21" s="51">
        <v>13.86</v>
      </c>
      <c r="I21" s="85">
        <v>13.4</v>
      </c>
      <c r="J21" s="85">
        <v>13</v>
      </c>
      <c r="K21" s="133">
        <v>12.82</v>
      </c>
    </row>
    <row r="22" spans="1:11" ht="19.5" customHeight="1">
      <c r="A22" s="90" t="s">
        <v>32</v>
      </c>
      <c r="B22" s="283" t="s">
        <v>33</v>
      </c>
      <c r="C22" s="283"/>
      <c r="D22" s="283"/>
      <c r="E22" s="7">
        <v>13.56</v>
      </c>
      <c r="F22" s="7">
        <v>13.59</v>
      </c>
      <c r="G22" s="54">
        <v>13.43</v>
      </c>
      <c r="H22" s="51">
        <v>13.36</v>
      </c>
      <c r="I22" s="85">
        <v>12.72</v>
      </c>
      <c r="J22" s="85">
        <v>13.29</v>
      </c>
      <c r="K22" s="133">
        <v>12.45</v>
      </c>
    </row>
    <row r="23" spans="1:11" ht="19.5" customHeight="1">
      <c r="A23" s="90" t="s">
        <v>34</v>
      </c>
      <c r="B23" s="283" t="s">
        <v>35</v>
      </c>
      <c r="C23" s="283"/>
      <c r="D23" s="283"/>
      <c r="E23" s="7">
        <v>13.38</v>
      </c>
      <c r="F23" s="7">
        <v>13.3</v>
      </c>
      <c r="G23" s="54">
        <v>12.95</v>
      </c>
      <c r="H23" s="51">
        <v>12.91</v>
      </c>
      <c r="I23" s="85">
        <v>12.68</v>
      </c>
      <c r="J23" s="85">
        <v>12.69</v>
      </c>
      <c r="K23" s="133">
        <v>12.67</v>
      </c>
    </row>
    <row r="24" spans="1:11" ht="19.5" customHeight="1">
      <c r="A24" s="90" t="s">
        <v>36</v>
      </c>
      <c r="B24" s="283" t="s">
        <v>37</v>
      </c>
      <c r="C24" s="283"/>
      <c r="D24" s="283"/>
      <c r="E24" s="7">
        <v>15.24</v>
      </c>
      <c r="F24" s="7">
        <v>14.85</v>
      </c>
      <c r="G24" s="54">
        <v>14.57</v>
      </c>
      <c r="H24" s="51">
        <v>14.6</v>
      </c>
      <c r="I24" s="85">
        <v>14.1</v>
      </c>
      <c r="J24" s="85">
        <v>13.89</v>
      </c>
      <c r="K24" s="133">
        <v>13.84</v>
      </c>
    </row>
    <row r="25" spans="1:11" ht="19.5" customHeight="1">
      <c r="A25" s="90" t="s">
        <v>38</v>
      </c>
      <c r="B25" s="283" t="s">
        <v>39</v>
      </c>
      <c r="C25" s="283"/>
      <c r="D25" s="283"/>
      <c r="E25" s="7">
        <v>15.01</v>
      </c>
      <c r="F25" s="7">
        <v>14.25</v>
      </c>
      <c r="G25" s="54">
        <v>13.64</v>
      </c>
      <c r="H25" s="51">
        <v>13.26</v>
      </c>
      <c r="I25" s="85">
        <v>13.03</v>
      </c>
      <c r="J25" s="85">
        <v>12.96</v>
      </c>
      <c r="K25" s="133">
        <v>12.7</v>
      </c>
    </row>
    <row r="26" spans="1:11" ht="19.5" customHeight="1">
      <c r="A26" s="90" t="s">
        <v>40</v>
      </c>
      <c r="B26" s="283" t="s">
        <v>41</v>
      </c>
      <c r="C26" s="283"/>
      <c r="D26" s="283"/>
      <c r="E26" s="7">
        <v>14.34</v>
      </c>
      <c r="F26" s="7">
        <v>14.64</v>
      </c>
      <c r="G26" s="54">
        <v>13.63</v>
      </c>
      <c r="H26" s="51">
        <v>13.81</v>
      </c>
      <c r="I26" s="85">
        <v>13.51</v>
      </c>
      <c r="J26" s="85">
        <v>13.16</v>
      </c>
      <c r="K26" s="133">
        <v>12.72</v>
      </c>
    </row>
    <row r="27" spans="1:11" ht="19.5" customHeight="1">
      <c r="A27" s="90" t="s">
        <v>42</v>
      </c>
      <c r="B27" s="283" t="s">
        <v>43</v>
      </c>
      <c r="C27" s="283"/>
      <c r="D27" s="283"/>
      <c r="E27" s="7">
        <v>14.69</v>
      </c>
      <c r="F27" s="7">
        <v>14.04</v>
      </c>
      <c r="G27" s="54">
        <v>13.79</v>
      </c>
      <c r="H27" s="51">
        <v>13.66</v>
      </c>
      <c r="I27" s="85">
        <v>14.42</v>
      </c>
      <c r="J27" s="85">
        <v>12.73</v>
      </c>
      <c r="K27" s="133">
        <v>12.86</v>
      </c>
    </row>
    <row r="28" spans="1:11" ht="19.5" customHeight="1">
      <c r="A28" s="90" t="s">
        <v>44</v>
      </c>
      <c r="B28" s="283" t="s">
        <v>45</v>
      </c>
      <c r="C28" s="283"/>
      <c r="D28" s="283"/>
      <c r="E28" s="7">
        <v>13.34</v>
      </c>
      <c r="F28" s="7">
        <v>12.94</v>
      </c>
      <c r="G28" s="54">
        <v>12.87</v>
      </c>
      <c r="H28" s="51">
        <v>12.63</v>
      </c>
      <c r="I28" s="85">
        <v>12.27</v>
      </c>
      <c r="J28" s="85">
        <v>11.76</v>
      </c>
      <c r="K28" s="133">
        <v>11.51</v>
      </c>
    </row>
    <row r="29" spans="1:11" ht="19.5" customHeight="1">
      <c r="A29" s="90" t="s">
        <v>46</v>
      </c>
      <c r="B29" s="283" t="s">
        <v>47</v>
      </c>
      <c r="C29" s="283"/>
      <c r="D29" s="283"/>
      <c r="E29" s="7">
        <v>15.49</v>
      </c>
      <c r="F29" s="7">
        <v>14.86</v>
      </c>
      <c r="G29" s="54">
        <v>14.51</v>
      </c>
      <c r="H29" s="51">
        <v>15.13</v>
      </c>
      <c r="I29" s="85">
        <v>13.84</v>
      </c>
      <c r="J29" s="85">
        <v>14.28</v>
      </c>
      <c r="K29" s="133">
        <v>12.41</v>
      </c>
    </row>
    <row r="30" spans="1:11" ht="19.5" customHeight="1">
      <c r="A30" s="90" t="s">
        <v>48</v>
      </c>
      <c r="B30" s="283" t="s">
        <v>49</v>
      </c>
      <c r="C30" s="283"/>
      <c r="D30" s="283"/>
      <c r="E30" s="7">
        <v>16.52</v>
      </c>
      <c r="F30" s="7">
        <v>16.31</v>
      </c>
      <c r="G30" s="54">
        <v>16.15</v>
      </c>
      <c r="H30" s="51">
        <v>15.31</v>
      </c>
      <c r="I30" s="85">
        <v>14.82</v>
      </c>
      <c r="J30" s="85">
        <v>14.73</v>
      </c>
      <c r="K30" s="133">
        <v>14.42</v>
      </c>
    </row>
    <row r="31" spans="1:11" ht="19.5" customHeight="1">
      <c r="A31" s="90" t="s">
        <v>50</v>
      </c>
      <c r="B31" s="283" t="s">
        <v>51</v>
      </c>
      <c r="C31" s="283"/>
      <c r="D31" s="283"/>
      <c r="E31" s="7">
        <v>13.96</v>
      </c>
      <c r="F31" s="7">
        <v>13.56</v>
      </c>
      <c r="G31" s="54">
        <v>13.94</v>
      </c>
      <c r="H31" s="51">
        <v>13.65</v>
      </c>
      <c r="I31" s="85">
        <v>13.43</v>
      </c>
      <c r="J31" s="85">
        <v>13.37</v>
      </c>
      <c r="K31" s="133">
        <v>13.26</v>
      </c>
    </row>
    <row r="32" spans="1:11" ht="19.5" customHeight="1">
      <c r="A32" s="90" t="s">
        <v>52</v>
      </c>
      <c r="B32" s="283" t="s">
        <v>54</v>
      </c>
      <c r="C32" s="283"/>
      <c r="D32" s="283"/>
      <c r="E32" s="7">
        <v>16.05</v>
      </c>
      <c r="F32" s="7">
        <v>15.75</v>
      </c>
      <c r="G32" s="54">
        <v>15.08</v>
      </c>
      <c r="H32" s="51">
        <v>14.89</v>
      </c>
      <c r="I32" s="85">
        <v>14.32</v>
      </c>
      <c r="J32" s="85">
        <v>14.7</v>
      </c>
      <c r="K32" s="133">
        <v>13.6</v>
      </c>
    </row>
    <row r="33" spans="1:12" ht="19.5" customHeight="1">
      <c r="A33" s="91"/>
      <c r="B33" s="299" t="s">
        <v>53</v>
      </c>
      <c r="C33" s="300"/>
      <c r="D33" s="301"/>
      <c r="E33" s="113">
        <v>14.96</v>
      </c>
      <c r="F33" s="113">
        <v>14.77</v>
      </c>
      <c r="G33" s="95">
        <v>14.42</v>
      </c>
      <c r="H33" s="93">
        <v>14.27</v>
      </c>
      <c r="I33" s="113">
        <v>13.81</v>
      </c>
      <c r="J33" s="112">
        <v>13.46</v>
      </c>
      <c r="K33" s="112">
        <v>13.14</v>
      </c>
      <c r="L33">
        <f>(13.14*100/13.46)-100</f>
        <v>-2.377414561664196</v>
      </c>
    </row>
  </sheetData>
  <sheetProtection/>
  <mergeCells count="29">
    <mergeCell ref="B5:D5"/>
    <mergeCell ref="B8:D8"/>
    <mergeCell ref="B16:D16"/>
    <mergeCell ref="B10:D10"/>
    <mergeCell ref="B11:D11"/>
    <mergeCell ref="B12:D12"/>
    <mergeCell ref="A3:K4"/>
    <mergeCell ref="B9:D9"/>
    <mergeCell ref="B13:D13"/>
    <mergeCell ref="B15:D15"/>
    <mergeCell ref="B6:D6"/>
    <mergeCell ref="B7:D7"/>
    <mergeCell ref="B27:D27"/>
    <mergeCell ref="B20:D20"/>
    <mergeCell ref="B21:D21"/>
    <mergeCell ref="B22:D22"/>
    <mergeCell ref="B23:D23"/>
    <mergeCell ref="B24:D24"/>
    <mergeCell ref="B25:D25"/>
    <mergeCell ref="B17:D17"/>
    <mergeCell ref="B18:D18"/>
    <mergeCell ref="B33:D33"/>
    <mergeCell ref="B28:D28"/>
    <mergeCell ref="B29:D29"/>
    <mergeCell ref="B30:D30"/>
    <mergeCell ref="B31:D31"/>
    <mergeCell ref="B19:D19"/>
    <mergeCell ref="B32:D32"/>
    <mergeCell ref="B26:D26"/>
  </mergeCells>
  <printOptions/>
  <pageMargins left="0.7874015748031497" right="0.5905511811023623" top="1.062992125984252" bottom="0.7874015748031497" header="0.7086614173228347" footer="0.5118110236220472"/>
  <pageSetup horizontalDpi="300" verticalDpi="300" orientation="portrait" paperSize="9" scale="96" r:id="rId1"/>
  <headerFooter alignWithMargins="0">
    <oddHeader>&amp;R40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zoomScalePageLayoutView="0" workbookViewId="0" topLeftCell="A7">
      <selection activeCell="L35" sqref="L35"/>
    </sheetView>
  </sheetViews>
  <sheetFormatPr defaultColWidth="9.00390625" defaultRowHeight="12.75"/>
  <cols>
    <col min="1" max="1" width="6.75390625" style="0" customWidth="1"/>
    <col min="5" max="11" width="8.375" style="0" customWidth="1"/>
  </cols>
  <sheetData>
    <row r="1" spans="10:11" ht="15">
      <c r="J1" s="1"/>
      <c r="K1" s="6" t="s">
        <v>142</v>
      </c>
    </row>
    <row r="2" ht="9" customHeight="1"/>
    <row r="3" spans="1:11" ht="12.75">
      <c r="A3" s="237" t="s">
        <v>102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42.7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s="1" customFormat="1" ht="31.5" customHeight="1">
      <c r="A5" s="87" t="s">
        <v>96</v>
      </c>
      <c r="B5" s="273" t="s">
        <v>93</v>
      </c>
      <c r="C5" s="273"/>
      <c r="D5" s="273"/>
      <c r="E5" s="88">
        <v>2005</v>
      </c>
      <c r="F5" s="89">
        <v>2006</v>
      </c>
      <c r="G5" s="114">
        <v>2007</v>
      </c>
      <c r="H5" s="114">
        <v>2008</v>
      </c>
      <c r="I5" s="88">
        <v>2009</v>
      </c>
      <c r="J5" s="88">
        <v>2010</v>
      </c>
      <c r="K5" s="88">
        <v>2011</v>
      </c>
    </row>
    <row r="6" spans="1:11" ht="19.5" customHeight="1">
      <c r="A6" s="61" t="s">
        <v>1</v>
      </c>
      <c r="B6" s="287" t="s">
        <v>92</v>
      </c>
      <c r="C6" s="303"/>
      <c r="D6" s="303"/>
      <c r="E6" s="4">
        <v>13.63</v>
      </c>
      <c r="F6" s="50">
        <v>13.31</v>
      </c>
      <c r="G6" s="50">
        <v>12.59</v>
      </c>
      <c r="H6" s="55">
        <v>12.41</v>
      </c>
      <c r="I6" s="85">
        <v>11.85</v>
      </c>
      <c r="J6" s="85">
        <v>11.86</v>
      </c>
      <c r="K6" s="133">
        <v>11.26</v>
      </c>
    </row>
    <row r="7" spans="1:11" ht="19.5" customHeight="1">
      <c r="A7" s="90" t="s">
        <v>2</v>
      </c>
      <c r="B7" s="287" t="s">
        <v>3</v>
      </c>
      <c r="C7" s="287"/>
      <c r="D7" s="287"/>
      <c r="E7" s="4">
        <v>10.66</v>
      </c>
      <c r="F7" s="50">
        <v>11.08</v>
      </c>
      <c r="G7" s="50">
        <v>11.1</v>
      </c>
      <c r="H7" s="55">
        <v>11.29</v>
      </c>
      <c r="I7" s="85">
        <v>11.1</v>
      </c>
      <c r="J7" s="85">
        <v>10.87</v>
      </c>
      <c r="K7" s="133">
        <v>10.71</v>
      </c>
    </row>
    <row r="8" spans="1:11" ht="19.5" customHeight="1">
      <c r="A8" s="90" t="s">
        <v>4</v>
      </c>
      <c r="B8" s="283" t="s">
        <v>5</v>
      </c>
      <c r="C8" s="283"/>
      <c r="D8" s="283"/>
      <c r="E8" s="4">
        <v>12.19</v>
      </c>
      <c r="F8" s="50">
        <v>12.36</v>
      </c>
      <c r="G8" s="50">
        <v>12.2</v>
      </c>
      <c r="H8" s="55">
        <v>11.72</v>
      </c>
      <c r="I8" s="85">
        <v>11.69</v>
      </c>
      <c r="J8" s="85">
        <v>13.9</v>
      </c>
      <c r="K8" s="133">
        <v>12.01</v>
      </c>
    </row>
    <row r="9" spans="1:11" ht="19.5" customHeight="1">
      <c r="A9" s="90" t="s">
        <v>6</v>
      </c>
      <c r="B9" s="289" t="s">
        <v>7</v>
      </c>
      <c r="C9" s="290"/>
      <c r="D9" s="290"/>
      <c r="E9" s="4">
        <v>13.93</v>
      </c>
      <c r="F9" s="50">
        <v>14.06</v>
      </c>
      <c r="G9" s="50">
        <v>13.88</v>
      </c>
      <c r="H9" s="55">
        <v>12.99</v>
      </c>
      <c r="I9" s="85">
        <v>12.88</v>
      </c>
      <c r="J9" s="85">
        <v>12.83</v>
      </c>
      <c r="K9" s="133">
        <v>12.24</v>
      </c>
    </row>
    <row r="10" spans="1:11" ht="19.5" customHeight="1">
      <c r="A10" s="90" t="s">
        <v>8</v>
      </c>
      <c r="B10" s="283" t="s">
        <v>9</v>
      </c>
      <c r="C10" s="283"/>
      <c r="D10" s="283"/>
      <c r="E10" s="7">
        <v>12.15</v>
      </c>
      <c r="F10" s="54">
        <v>12.13</v>
      </c>
      <c r="G10" s="54">
        <v>12.02</v>
      </c>
      <c r="H10" s="55">
        <v>11.93</v>
      </c>
      <c r="I10" s="85">
        <v>11.93</v>
      </c>
      <c r="J10" s="85">
        <v>11.8</v>
      </c>
      <c r="K10" s="133">
        <v>11.73</v>
      </c>
    </row>
    <row r="11" spans="1:11" ht="19.5" customHeight="1">
      <c r="A11" s="90" t="s">
        <v>10</v>
      </c>
      <c r="B11" s="283" t="s">
        <v>11</v>
      </c>
      <c r="C11" s="283"/>
      <c r="D11" s="283"/>
      <c r="E11" s="4">
        <v>9.98</v>
      </c>
      <c r="F11" s="50">
        <v>10.25</v>
      </c>
      <c r="G11" s="50">
        <v>9.99</v>
      </c>
      <c r="H11" s="55">
        <v>10.15</v>
      </c>
      <c r="I11" s="85">
        <v>10.24</v>
      </c>
      <c r="J11" s="85">
        <v>8.47</v>
      </c>
      <c r="K11" s="133">
        <v>9.98</v>
      </c>
    </row>
    <row r="12" spans="1:11" ht="19.5" customHeight="1">
      <c r="A12" s="90" t="s">
        <v>12</v>
      </c>
      <c r="B12" s="283" t="s">
        <v>13</v>
      </c>
      <c r="C12" s="283"/>
      <c r="D12" s="283"/>
      <c r="E12" s="4">
        <v>19.82</v>
      </c>
      <c r="F12" s="50">
        <v>19.41</v>
      </c>
      <c r="G12" s="50">
        <v>19.65</v>
      </c>
      <c r="H12" s="55">
        <v>18.68</v>
      </c>
      <c r="I12" s="85">
        <v>16.39</v>
      </c>
      <c r="J12" s="85">
        <v>16.81</v>
      </c>
      <c r="K12" s="133">
        <v>15.49</v>
      </c>
    </row>
    <row r="13" spans="1:11" ht="19.5" customHeight="1">
      <c r="A13" s="90" t="s">
        <v>14</v>
      </c>
      <c r="B13" s="283" t="s">
        <v>15</v>
      </c>
      <c r="C13" s="283"/>
      <c r="D13" s="283"/>
      <c r="E13" s="7">
        <v>14.1</v>
      </c>
      <c r="F13" s="54">
        <v>14.3</v>
      </c>
      <c r="G13" s="54">
        <v>13.71</v>
      </c>
      <c r="H13" s="55">
        <v>13.63</v>
      </c>
      <c r="I13" s="85">
        <v>12.98</v>
      </c>
      <c r="J13" s="85">
        <v>12.84</v>
      </c>
      <c r="K13" s="133">
        <v>12.08</v>
      </c>
    </row>
    <row r="14" spans="1:11" ht="19.5" customHeight="1">
      <c r="A14" s="90" t="s">
        <v>16</v>
      </c>
      <c r="B14" s="2" t="s">
        <v>17</v>
      </c>
      <c r="C14" s="3"/>
      <c r="D14" s="3"/>
      <c r="E14" s="4">
        <v>11.78</v>
      </c>
      <c r="F14" s="50">
        <v>11.83</v>
      </c>
      <c r="G14" s="50">
        <v>11.7</v>
      </c>
      <c r="H14" s="55">
        <v>11.58</v>
      </c>
      <c r="I14" s="85">
        <v>11.4</v>
      </c>
      <c r="J14" s="85">
        <v>11.22</v>
      </c>
      <c r="K14" s="133">
        <v>11.09</v>
      </c>
    </row>
    <row r="15" spans="1:11" ht="19.5" customHeight="1">
      <c r="A15" s="90" t="s">
        <v>18</v>
      </c>
      <c r="B15" s="283" t="s">
        <v>19</v>
      </c>
      <c r="C15" s="283"/>
      <c r="D15" s="283"/>
      <c r="E15" s="4">
        <v>11.37</v>
      </c>
      <c r="F15" s="50">
        <v>11.13</v>
      </c>
      <c r="G15" s="50">
        <v>10.87</v>
      </c>
      <c r="H15" s="55">
        <v>10.87</v>
      </c>
      <c r="I15" s="85">
        <v>10.52</v>
      </c>
      <c r="J15" s="85">
        <v>10.52</v>
      </c>
      <c r="K15" s="133">
        <v>10.52</v>
      </c>
    </row>
    <row r="16" spans="1:11" ht="19.5" customHeight="1">
      <c r="A16" s="90" t="s">
        <v>20</v>
      </c>
      <c r="B16" s="283" t="s">
        <v>21</v>
      </c>
      <c r="C16" s="283"/>
      <c r="D16" s="283"/>
      <c r="E16" s="7">
        <v>10.72</v>
      </c>
      <c r="F16" s="54">
        <v>12.34</v>
      </c>
      <c r="G16" s="54">
        <v>12.21</v>
      </c>
      <c r="H16" s="55">
        <v>12.03</v>
      </c>
      <c r="I16" s="85">
        <v>12.14</v>
      </c>
      <c r="J16" s="85">
        <v>11.82</v>
      </c>
      <c r="K16" s="133">
        <v>11.77</v>
      </c>
    </row>
    <row r="17" spans="1:11" ht="19.5" customHeight="1">
      <c r="A17" s="90" t="s">
        <v>22</v>
      </c>
      <c r="B17" s="283" t="s">
        <v>23</v>
      </c>
      <c r="C17" s="283"/>
      <c r="D17" s="283"/>
      <c r="E17" s="4">
        <v>13.73</v>
      </c>
      <c r="F17" s="50">
        <v>14.24</v>
      </c>
      <c r="G17" s="50">
        <v>13.73</v>
      </c>
      <c r="H17" s="55">
        <v>13.57</v>
      </c>
      <c r="I17" s="85">
        <v>13.73</v>
      </c>
      <c r="J17" s="85">
        <v>13.51</v>
      </c>
      <c r="K17" s="133">
        <v>13.21</v>
      </c>
    </row>
    <row r="18" spans="1:11" ht="19.5" customHeight="1">
      <c r="A18" s="90" t="s">
        <v>24</v>
      </c>
      <c r="B18" s="283" t="s">
        <v>25</v>
      </c>
      <c r="C18" s="283"/>
      <c r="D18" s="283"/>
      <c r="E18" s="4">
        <v>13.42</v>
      </c>
      <c r="F18" s="50">
        <v>13.18</v>
      </c>
      <c r="G18" s="50">
        <v>12.76</v>
      </c>
      <c r="H18" s="55">
        <v>12.46</v>
      </c>
      <c r="I18" s="85">
        <v>12.24</v>
      </c>
      <c r="J18" s="85">
        <v>12.1</v>
      </c>
      <c r="K18" s="133">
        <v>11.65</v>
      </c>
    </row>
    <row r="19" spans="1:11" ht="19.5" customHeight="1">
      <c r="A19" s="90" t="s">
        <v>26</v>
      </c>
      <c r="B19" s="283" t="s">
        <v>27</v>
      </c>
      <c r="C19" s="283"/>
      <c r="D19" s="283"/>
      <c r="E19" s="4">
        <v>11.62</v>
      </c>
      <c r="F19" s="50">
        <v>11.88</v>
      </c>
      <c r="G19" s="50">
        <v>11.77</v>
      </c>
      <c r="H19" s="55">
        <v>10.87</v>
      </c>
      <c r="I19" s="85">
        <v>11</v>
      </c>
      <c r="J19" s="85">
        <v>10.33</v>
      </c>
      <c r="K19" s="133">
        <v>10.33</v>
      </c>
    </row>
    <row r="20" spans="1:11" ht="19.5" customHeight="1">
      <c r="A20" s="90" t="s">
        <v>28</v>
      </c>
      <c r="B20" s="283" t="s">
        <v>29</v>
      </c>
      <c r="C20" s="283"/>
      <c r="D20" s="283"/>
      <c r="E20" s="4">
        <v>13.02</v>
      </c>
      <c r="F20" s="50">
        <v>12.81</v>
      </c>
      <c r="G20" s="50">
        <v>12.45</v>
      </c>
      <c r="H20" s="55">
        <v>12.3</v>
      </c>
      <c r="I20" s="85">
        <v>12.01</v>
      </c>
      <c r="J20" s="85">
        <v>11.98</v>
      </c>
      <c r="K20" s="133">
        <v>11.26</v>
      </c>
    </row>
    <row r="21" spans="1:11" ht="19.5" customHeight="1">
      <c r="A21" s="90" t="s">
        <v>30</v>
      </c>
      <c r="B21" s="283" t="s">
        <v>31</v>
      </c>
      <c r="C21" s="283"/>
      <c r="D21" s="283"/>
      <c r="E21" s="4">
        <v>12.35</v>
      </c>
      <c r="F21" s="50">
        <v>12.46</v>
      </c>
      <c r="G21" s="50">
        <v>11.83</v>
      </c>
      <c r="H21" s="55">
        <v>12.46</v>
      </c>
      <c r="I21" s="85">
        <v>12.12</v>
      </c>
      <c r="J21" s="85">
        <v>11.68</v>
      </c>
      <c r="K21" s="133">
        <v>11.05</v>
      </c>
    </row>
    <row r="22" spans="1:11" ht="19.5" customHeight="1">
      <c r="A22" s="90" t="s">
        <v>32</v>
      </c>
      <c r="B22" s="283" t="s">
        <v>33</v>
      </c>
      <c r="C22" s="283"/>
      <c r="D22" s="283"/>
      <c r="E22" s="4">
        <v>12.57</v>
      </c>
      <c r="F22" s="50">
        <v>12.48</v>
      </c>
      <c r="G22" s="50">
        <v>12.18</v>
      </c>
      <c r="H22" s="55">
        <v>12.25</v>
      </c>
      <c r="I22" s="85">
        <v>12.1</v>
      </c>
      <c r="J22" s="85">
        <v>12.04</v>
      </c>
      <c r="K22" s="133">
        <v>11.97</v>
      </c>
    </row>
    <row r="23" spans="1:11" ht="19.5" customHeight="1">
      <c r="A23" s="90" t="s">
        <v>34</v>
      </c>
      <c r="B23" s="283" t="s">
        <v>35</v>
      </c>
      <c r="C23" s="283"/>
      <c r="D23" s="283"/>
      <c r="E23" s="4">
        <v>11.83</v>
      </c>
      <c r="F23" s="50">
        <v>11.92</v>
      </c>
      <c r="G23" s="50">
        <v>11.76</v>
      </c>
      <c r="H23" s="55">
        <v>11.88</v>
      </c>
      <c r="I23" s="85">
        <v>11.49</v>
      </c>
      <c r="J23" s="85">
        <v>11.99</v>
      </c>
      <c r="K23" s="133">
        <v>11.61</v>
      </c>
    </row>
    <row r="24" spans="1:11" ht="19.5" customHeight="1">
      <c r="A24" s="90" t="s">
        <v>36</v>
      </c>
      <c r="B24" s="283" t="s">
        <v>37</v>
      </c>
      <c r="C24" s="283"/>
      <c r="D24" s="283"/>
      <c r="E24" s="4">
        <v>12.92</v>
      </c>
      <c r="F24" s="50">
        <v>12.86</v>
      </c>
      <c r="G24" s="50">
        <v>12.54</v>
      </c>
      <c r="H24" s="55">
        <v>12.49</v>
      </c>
      <c r="I24" s="85">
        <v>12.34</v>
      </c>
      <c r="J24" s="85">
        <v>12.33</v>
      </c>
      <c r="K24" s="133">
        <v>12.06</v>
      </c>
    </row>
    <row r="25" spans="1:11" ht="19.5" customHeight="1">
      <c r="A25" s="90" t="s">
        <v>38</v>
      </c>
      <c r="B25" s="283" t="s">
        <v>39</v>
      </c>
      <c r="C25" s="283"/>
      <c r="D25" s="283"/>
      <c r="E25" s="4">
        <v>13.01</v>
      </c>
      <c r="F25" s="50">
        <v>12.49</v>
      </c>
      <c r="G25" s="50">
        <v>12.05</v>
      </c>
      <c r="H25" s="55">
        <v>12.28</v>
      </c>
      <c r="I25" s="85">
        <v>12.2</v>
      </c>
      <c r="J25" s="85">
        <v>12.06</v>
      </c>
      <c r="K25" s="133">
        <v>11.72</v>
      </c>
    </row>
    <row r="26" spans="1:11" ht="19.5" customHeight="1">
      <c r="A26" s="90" t="s">
        <v>40</v>
      </c>
      <c r="B26" s="283" t="s">
        <v>41</v>
      </c>
      <c r="C26" s="283"/>
      <c r="D26" s="283"/>
      <c r="E26" s="4">
        <v>12.27</v>
      </c>
      <c r="F26" s="50">
        <v>12.18</v>
      </c>
      <c r="G26" s="50">
        <v>12.08</v>
      </c>
      <c r="H26" s="55">
        <v>11.52</v>
      </c>
      <c r="I26" s="85">
        <v>11.81</v>
      </c>
      <c r="J26" s="85">
        <v>11.34</v>
      </c>
      <c r="K26" s="133">
        <v>11.17</v>
      </c>
    </row>
    <row r="27" spans="1:13" ht="19.5" customHeight="1">
      <c r="A27" s="90" t="s">
        <v>42</v>
      </c>
      <c r="B27" s="283" t="s">
        <v>43</v>
      </c>
      <c r="C27" s="283"/>
      <c r="D27" s="283"/>
      <c r="E27" s="4">
        <v>11.13</v>
      </c>
      <c r="F27" s="50">
        <v>10.83</v>
      </c>
      <c r="G27" s="50">
        <v>10.92</v>
      </c>
      <c r="H27" s="55">
        <v>10.96</v>
      </c>
      <c r="I27" s="85">
        <v>11.1</v>
      </c>
      <c r="J27" s="85">
        <v>10.93</v>
      </c>
      <c r="K27" s="133">
        <v>10.61</v>
      </c>
      <c r="M27" s="31"/>
    </row>
    <row r="28" spans="1:11" ht="19.5" customHeight="1">
      <c r="A28" s="90" t="s">
        <v>44</v>
      </c>
      <c r="B28" s="283" t="s">
        <v>45</v>
      </c>
      <c r="C28" s="283"/>
      <c r="D28" s="283"/>
      <c r="E28" s="4">
        <v>11.45</v>
      </c>
      <c r="F28" s="50">
        <v>11.44</v>
      </c>
      <c r="G28" s="50">
        <v>10.97</v>
      </c>
      <c r="H28" s="55">
        <v>11.26</v>
      </c>
      <c r="I28" s="85">
        <v>11.11</v>
      </c>
      <c r="J28" s="85">
        <v>11.06</v>
      </c>
      <c r="K28" s="133">
        <v>10.74</v>
      </c>
    </row>
    <row r="29" spans="1:11" ht="19.5" customHeight="1">
      <c r="A29" s="90" t="s">
        <v>46</v>
      </c>
      <c r="B29" s="283" t="s">
        <v>47</v>
      </c>
      <c r="C29" s="283"/>
      <c r="D29" s="283"/>
      <c r="E29" s="4">
        <v>14.29</v>
      </c>
      <c r="F29" s="50">
        <v>14.03</v>
      </c>
      <c r="G29" s="50">
        <v>14</v>
      </c>
      <c r="H29" s="55">
        <v>13.5</v>
      </c>
      <c r="I29" s="85">
        <v>13.92</v>
      </c>
      <c r="J29" s="85">
        <v>13.56</v>
      </c>
      <c r="K29" s="133">
        <v>11.81</v>
      </c>
    </row>
    <row r="30" spans="1:11" ht="19.5" customHeight="1">
      <c r="A30" s="90" t="s">
        <v>48</v>
      </c>
      <c r="B30" s="283" t="s">
        <v>49</v>
      </c>
      <c r="C30" s="283"/>
      <c r="D30" s="283"/>
      <c r="E30" s="4">
        <v>13.57</v>
      </c>
      <c r="F30" s="50">
        <v>13.36</v>
      </c>
      <c r="G30" s="50">
        <v>13.14</v>
      </c>
      <c r="H30" s="55">
        <v>12.9</v>
      </c>
      <c r="I30" s="85">
        <v>12.59</v>
      </c>
      <c r="J30" s="85">
        <v>12.4</v>
      </c>
      <c r="K30" s="133">
        <v>12.27</v>
      </c>
    </row>
    <row r="31" spans="1:11" ht="19.5" customHeight="1">
      <c r="A31" s="90" t="s">
        <v>50</v>
      </c>
      <c r="B31" s="283" t="s">
        <v>51</v>
      </c>
      <c r="C31" s="283"/>
      <c r="D31" s="283"/>
      <c r="E31" s="4">
        <v>13.44</v>
      </c>
      <c r="F31" s="50">
        <v>13.65</v>
      </c>
      <c r="G31" s="50">
        <v>13.75</v>
      </c>
      <c r="H31" s="55">
        <v>13.55</v>
      </c>
      <c r="I31" s="85">
        <v>13.24</v>
      </c>
      <c r="J31" s="85">
        <v>13.58</v>
      </c>
      <c r="K31" s="133">
        <v>13.32</v>
      </c>
    </row>
    <row r="32" spans="1:11" ht="19.5" customHeight="1">
      <c r="A32" s="90" t="s">
        <v>52</v>
      </c>
      <c r="B32" s="283" t="s">
        <v>54</v>
      </c>
      <c r="C32" s="283"/>
      <c r="D32" s="283"/>
      <c r="E32" s="4">
        <v>14.49</v>
      </c>
      <c r="F32" s="50">
        <v>14.99</v>
      </c>
      <c r="G32" s="50">
        <v>14.74</v>
      </c>
      <c r="H32" s="55">
        <v>13.39</v>
      </c>
      <c r="I32" s="85">
        <v>14.52</v>
      </c>
      <c r="J32" s="85">
        <v>15.95</v>
      </c>
      <c r="K32" s="133">
        <v>13.38</v>
      </c>
    </row>
    <row r="33" spans="1:12" ht="19.5" customHeight="1">
      <c r="A33" s="91"/>
      <c r="B33" s="304" t="s">
        <v>53</v>
      </c>
      <c r="C33" s="304"/>
      <c r="D33" s="304"/>
      <c r="E33" s="88">
        <v>13.04</v>
      </c>
      <c r="F33" s="89">
        <v>13.05</v>
      </c>
      <c r="G33" s="89">
        <v>12.83</v>
      </c>
      <c r="H33" s="96">
        <v>12.58</v>
      </c>
      <c r="I33" s="112">
        <v>12.33</v>
      </c>
      <c r="J33" s="112">
        <v>12.27</v>
      </c>
      <c r="K33" s="235">
        <v>11.85</v>
      </c>
      <c r="L33">
        <f>(11.85*100/12.27)-100</f>
        <v>-3.422982885085574</v>
      </c>
    </row>
  </sheetData>
  <sheetProtection/>
  <mergeCells count="29">
    <mergeCell ref="A3:K4"/>
    <mergeCell ref="B32:D32"/>
    <mergeCell ref="B33:D33"/>
    <mergeCell ref="B28:D28"/>
    <mergeCell ref="B29:D29"/>
    <mergeCell ref="B30:D30"/>
    <mergeCell ref="B31:D31"/>
    <mergeCell ref="B24:D24"/>
    <mergeCell ref="B25:D25"/>
    <mergeCell ref="B26:D26"/>
    <mergeCell ref="B5:D5"/>
    <mergeCell ref="B27:D27"/>
    <mergeCell ref="B20:D20"/>
    <mergeCell ref="B21:D21"/>
    <mergeCell ref="B22:D22"/>
    <mergeCell ref="B23:D23"/>
    <mergeCell ref="B18:D18"/>
    <mergeCell ref="B19:D19"/>
    <mergeCell ref="B10:D10"/>
    <mergeCell ref="B12:D12"/>
    <mergeCell ref="B17:D17"/>
    <mergeCell ref="B6:D6"/>
    <mergeCell ref="B7:D7"/>
    <mergeCell ref="B8:D8"/>
    <mergeCell ref="B13:D13"/>
    <mergeCell ref="B15:D15"/>
    <mergeCell ref="B16:D16"/>
    <mergeCell ref="B11:D11"/>
    <mergeCell ref="B9:D9"/>
  </mergeCells>
  <printOptions/>
  <pageMargins left="0.7874015748031497" right="0.5905511811023623" top="1.1023622047244095" bottom="0.7874015748031497" header="0.7086614173228347" footer="0.5118110236220472"/>
  <pageSetup horizontalDpi="300" verticalDpi="300" orientation="portrait" paperSize="9" scale="95" r:id="rId1"/>
  <headerFooter alignWithMargins="0">
    <oddHeader>&amp;R41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zoomScalePageLayoutView="0" workbookViewId="0" topLeftCell="A1">
      <selection activeCell="M31" sqref="M31"/>
    </sheetView>
  </sheetViews>
  <sheetFormatPr defaultColWidth="9.00390625" defaultRowHeight="12.75"/>
  <cols>
    <col min="1" max="1" width="6.75390625" style="0" customWidth="1"/>
    <col min="5" max="11" width="8.375" style="0" customWidth="1"/>
  </cols>
  <sheetData>
    <row r="1" spans="10:11" ht="12.75">
      <c r="J1" s="236" t="s">
        <v>143</v>
      </c>
      <c r="K1" s="238"/>
    </row>
    <row r="2" ht="9" customHeight="1"/>
    <row r="3" spans="1:11" ht="12.75">
      <c r="A3" s="237" t="s">
        <v>144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51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s="1" customFormat="1" ht="31.5" customHeight="1">
      <c r="A5" s="87" t="s">
        <v>95</v>
      </c>
      <c r="B5" s="273" t="s">
        <v>93</v>
      </c>
      <c r="C5" s="273"/>
      <c r="D5" s="273"/>
      <c r="E5" s="88">
        <v>2005</v>
      </c>
      <c r="F5" s="88">
        <v>2006</v>
      </c>
      <c r="G5" s="88">
        <v>2007</v>
      </c>
      <c r="H5" s="88">
        <v>2008</v>
      </c>
      <c r="I5" s="88">
        <v>2009</v>
      </c>
      <c r="J5" s="88">
        <v>2010</v>
      </c>
      <c r="K5" s="88">
        <v>2011</v>
      </c>
    </row>
    <row r="6" spans="1:11" ht="19.5" customHeight="1">
      <c r="A6" s="61" t="s">
        <v>1</v>
      </c>
      <c r="B6" s="287" t="s">
        <v>92</v>
      </c>
      <c r="C6" s="303"/>
      <c r="D6" s="303"/>
      <c r="E6" s="4">
        <v>15.56</v>
      </c>
      <c r="F6" s="4">
        <v>15.84</v>
      </c>
      <c r="G6" s="50">
        <v>12.05</v>
      </c>
      <c r="H6" s="55">
        <v>12.95</v>
      </c>
      <c r="I6" s="85">
        <v>12.99</v>
      </c>
      <c r="J6" s="85">
        <v>13.22</v>
      </c>
      <c r="K6" s="133">
        <v>12.03</v>
      </c>
    </row>
    <row r="7" spans="1:11" ht="19.5" customHeight="1">
      <c r="A7" s="90" t="s">
        <v>2</v>
      </c>
      <c r="B7" s="287" t="s">
        <v>3</v>
      </c>
      <c r="C7" s="287"/>
      <c r="D7" s="287"/>
      <c r="E7" s="7">
        <v>13.1</v>
      </c>
      <c r="F7" s="7">
        <v>12.64</v>
      </c>
      <c r="G7" s="54">
        <v>12.57</v>
      </c>
      <c r="H7" s="54">
        <v>11.74</v>
      </c>
      <c r="I7" s="85">
        <v>11.93</v>
      </c>
      <c r="J7" s="85">
        <v>11.46</v>
      </c>
      <c r="K7" s="133">
        <v>11.42</v>
      </c>
    </row>
    <row r="8" spans="1:11" ht="19.5" customHeight="1">
      <c r="A8" s="90" t="s">
        <v>4</v>
      </c>
      <c r="B8" s="283" t="s">
        <v>5</v>
      </c>
      <c r="C8" s="283"/>
      <c r="D8" s="283"/>
      <c r="E8" s="7">
        <v>12.68</v>
      </c>
      <c r="F8" s="7">
        <v>13.1</v>
      </c>
      <c r="G8" s="54">
        <v>13.2</v>
      </c>
      <c r="H8" s="55">
        <v>12.98</v>
      </c>
      <c r="I8" s="85">
        <v>12.51</v>
      </c>
      <c r="J8" s="85">
        <v>12.83</v>
      </c>
      <c r="K8" s="133">
        <v>13.01</v>
      </c>
    </row>
    <row r="9" spans="1:11" ht="19.5" customHeight="1">
      <c r="A9" s="90" t="s">
        <v>6</v>
      </c>
      <c r="B9" s="289" t="s">
        <v>7</v>
      </c>
      <c r="C9" s="290"/>
      <c r="D9" s="290"/>
      <c r="E9" s="7">
        <v>13.3</v>
      </c>
      <c r="F9" s="7">
        <v>14.32</v>
      </c>
      <c r="G9" s="54">
        <v>13.73</v>
      </c>
      <c r="H9" s="55">
        <v>13.04</v>
      </c>
      <c r="I9" s="85">
        <v>12.66</v>
      </c>
      <c r="J9" s="85">
        <v>12.58</v>
      </c>
      <c r="K9" s="133">
        <v>12.26</v>
      </c>
    </row>
    <row r="10" spans="1:11" ht="19.5" customHeight="1">
      <c r="A10" s="90" t="s">
        <v>8</v>
      </c>
      <c r="B10" s="283" t="s">
        <v>9</v>
      </c>
      <c r="C10" s="283"/>
      <c r="D10" s="283"/>
      <c r="E10" s="7">
        <v>14.06</v>
      </c>
      <c r="F10" s="7">
        <v>13.33</v>
      </c>
      <c r="G10" s="54">
        <v>12.78</v>
      </c>
      <c r="H10" s="55">
        <v>12.48</v>
      </c>
      <c r="I10" s="85">
        <v>12.45</v>
      </c>
      <c r="J10" s="85">
        <v>12.16</v>
      </c>
      <c r="K10" s="133">
        <v>12.1</v>
      </c>
    </row>
    <row r="11" spans="1:11" ht="19.5" customHeight="1">
      <c r="A11" s="90" t="s">
        <v>10</v>
      </c>
      <c r="B11" s="283" t="s">
        <v>11</v>
      </c>
      <c r="C11" s="283"/>
      <c r="D11" s="283"/>
      <c r="E11" s="7">
        <v>9.33</v>
      </c>
      <c r="F11" s="7">
        <v>10.15</v>
      </c>
      <c r="G11" s="54">
        <v>10.98</v>
      </c>
      <c r="H11" s="55">
        <v>10.73</v>
      </c>
      <c r="I11" s="85">
        <v>10.52</v>
      </c>
      <c r="J11" s="85">
        <v>11.4</v>
      </c>
      <c r="K11" s="133">
        <v>10.2</v>
      </c>
    </row>
    <row r="12" spans="1:11" ht="19.5" customHeight="1">
      <c r="A12" s="90" t="s">
        <v>12</v>
      </c>
      <c r="B12" s="283" t="s">
        <v>13</v>
      </c>
      <c r="C12" s="283"/>
      <c r="D12" s="283"/>
      <c r="E12" s="7">
        <v>13.52</v>
      </c>
      <c r="F12" s="7">
        <v>14.37</v>
      </c>
      <c r="G12" s="54">
        <v>13.72</v>
      </c>
      <c r="H12" s="55">
        <v>13.4</v>
      </c>
      <c r="I12" s="85">
        <v>13</v>
      </c>
      <c r="J12" s="85">
        <v>11.78</v>
      </c>
      <c r="K12" s="133">
        <v>11.36</v>
      </c>
    </row>
    <row r="13" spans="1:11" ht="19.5" customHeight="1">
      <c r="A13" s="90" t="s">
        <v>14</v>
      </c>
      <c r="B13" s="283" t="s">
        <v>15</v>
      </c>
      <c r="C13" s="283"/>
      <c r="D13" s="283"/>
      <c r="E13" s="7">
        <v>15.44</v>
      </c>
      <c r="F13" s="7">
        <v>11.72</v>
      </c>
      <c r="G13" s="54">
        <v>13.86</v>
      </c>
      <c r="H13" s="55">
        <v>13.67</v>
      </c>
      <c r="I13" s="85">
        <v>13.11</v>
      </c>
      <c r="J13" s="85">
        <v>13.01</v>
      </c>
      <c r="K13" s="133">
        <v>13.14</v>
      </c>
    </row>
    <row r="14" spans="1:11" ht="19.5" customHeight="1">
      <c r="A14" s="90" t="s">
        <v>16</v>
      </c>
      <c r="B14" s="2" t="s">
        <v>17</v>
      </c>
      <c r="C14" s="3"/>
      <c r="D14" s="3"/>
      <c r="E14" s="7">
        <v>13.79</v>
      </c>
      <c r="F14" s="7">
        <v>13.3</v>
      </c>
      <c r="G14" s="54">
        <v>10.61</v>
      </c>
      <c r="H14" s="55">
        <v>11.68</v>
      </c>
      <c r="I14" s="85">
        <v>12.12</v>
      </c>
      <c r="J14" s="85">
        <v>11.27</v>
      </c>
      <c r="K14" s="133">
        <v>11.94</v>
      </c>
    </row>
    <row r="15" spans="1:11" ht="19.5" customHeight="1">
      <c r="A15" s="90" t="s">
        <v>18</v>
      </c>
      <c r="B15" s="283" t="s">
        <v>19</v>
      </c>
      <c r="C15" s="283"/>
      <c r="D15" s="283"/>
      <c r="E15" s="7">
        <v>12.39</v>
      </c>
      <c r="F15" s="7">
        <v>11.11</v>
      </c>
      <c r="G15" s="54">
        <v>11.49</v>
      </c>
      <c r="H15" s="55">
        <v>15.34</v>
      </c>
      <c r="I15" s="85">
        <v>15.71</v>
      </c>
      <c r="J15" s="85">
        <v>15.91</v>
      </c>
      <c r="K15" s="133">
        <v>15.91</v>
      </c>
    </row>
    <row r="16" spans="1:11" ht="19.5" customHeight="1">
      <c r="A16" s="90" t="s">
        <v>20</v>
      </c>
      <c r="B16" s="283" t="s">
        <v>21</v>
      </c>
      <c r="C16" s="283"/>
      <c r="D16" s="283"/>
      <c r="E16" s="7">
        <v>11.61</v>
      </c>
      <c r="F16" s="7">
        <v>12.14</v>
      </c>
      <c r="G16" s="54">
        <v>11.81</v>
      </c>
      <c r="H16" s="55">
        <v>11.44</v>
      </c>
      <c r="I16" s="85">
        <v>11.67</v>
      </c>
      <c r="J16" s="85">
        <v>11.56</v>
      </c>
      <c r="K16" s="133">
        <v>11.13</v>
      </c>
    </row>
    <row r="17" spans="1:11" ht="19.5" customHeight="1">
      <c r="A17" s="90" t="s">
        <v>22</v>
      </c>
      <c r="B17" s="283" t="s">
        <v>23</v>
      </c>
      <c r="C17" s="283"/>
      <c r="D17" s="283"/>
      <c r="E17" s="7">
        <v>12.53</v>
      </c>
      <c r="F17" s="7">
        <v>13.2</v>
      </c>
      <c r="G17" s="54">
        <v>13.27</v>
      </c>
      <c r="H17" s="55">
        <v>12.07</v>
      </c>
      <c r="I17" s="85">
        <v>11.91</v>
      </c>
      <c r="J17" s="85">
        <v>14.87</v>
      </c>
      <c r="K17" s="133">
        <v>11.97</v>
      </c>
    </row>
    <row r="18" spans="1:11" ht="19.5" customHeight="1">
      <c r="A18" s="90" t="s">
        <v>24</v>
      </c>
      <c r="B18" s="283" t="s">
        <v>25</v>
      </c>
      <c r="C18" s="283"/>
      <c r="D18" s="283"/>
      <c r="E18" s="7">
        <v>14.6</v>
      </c>
      <c r="F18" s="7">
        <v>13.7</v>
      </c>
      <c r="G18" s="54">
        <v>13.15</v>
      </c>
      <c r="H18" s="55">
        <v>13.15</v>
      </c>
      <c r="I18" s="85">
        <v>13.99</v>
      </c>
      <c r="J18" s="85">
        <v>13.13</v>
      </c>
      <c r="K18" s="133">
        <v>13.07</v>
      </c>
    </row>
    <row r="19" spans="1:11" ht="19.5" customHeight="1">
      <c r="A19" s="90" t="s">
        <v>26</v>
      </c>
      <c r="B19" s="283" t="s">
        <v>27</v>
      </c>
      <c r="C19" s="283"/>
      <c r="D19" s="283"/>
      <c r="E19" s="7">
        <v>14</v>
      </c>
      <c r="F19" s="7">
        <v>14.16</v>
      </c>
      <c r="G19" s="54">
        <v>13.37</v>
      </c>
      <c r="H19" s="55">
        <v>12.37</v>
      </c>
      <c r="I19" s="85">
        <v>12.42</v>
      </c>
      <c r="J19" s="85">
        <v>12.19</v>
      </c>
      <c r="K19" s="133">
        <v>11.92</v>
      </c>
    </row>
    <row r="20" spans="1:11" ht="19.5" customHeight="1">
      <c r="A20" s="90" t="s">
        <v>28</v>
      </c>
      <c r="B20" s="283" t="s">
        <v>29</v>
      </c>
      <c r="C20" s="283"/>
      <c r="D20" s="283"/>
      <c r="E20" s="7" t="s">
        <v>98</v>
      </c>
      <c r="F20" s="7" t="s">
        <v>98</v>
      </c>
      <c r="G20" s="54" t="s">
        <v>98</v>
      </c>
      <c r="H20" s="55">
        <v>13.69</v>
      </c>
      <c r="I20" s="85">
        <v>13.43</v>
      </c>
      <c r="J20" s="85">
        <v>12.2</v>
      </c>
      <c r="K20" s="133">
        <v>12.4</v>
      </c>
    </row>
    <row r="21" spans="1:11" ht="19.5" customHeight="1">
      <c r="A21" s="90" t="s">
        <v>30</v>
      </c>
      <c r="B21" s="283" t="s">
        <v>31</v>
      </c>
      <c r="C21" s="283"/>
      <c r="D21" s="283"/>
      <c r="E21" s="7">
        <v>12.37</v>
      </c>
      <c r="F21" s="7">
        <v>12.14</v>
      </c>
      <c r="G21" s="54">
        <v>12.49</v>
      </c>
      <c r="H21" s="55">
        <v>12.39</v>
      </c>
      <c r="I21" s="85">
        <v>12.99</v>
      </c>
      <c r="J21" s="85">
        <v>12.04</v>
      </c>
      <c r="K21" s="133">
        <v>11.15</v>
      </c>
    </row>
    <row r="22" spans="1:11" ht="19.5" customHeight="1">
      <c r="A22" s="90" t="s">
        <v>32</v>
      </c>
      <c r="B22" s="283" t="s">
        <v>33</v>
      </c>
      <c r="C22" s="283"/>
      <c r="D22" s="283"/>
      <c r="E22" s="7">
        <v>13.99</v>
      </c>
      <c r="F22" s="7">
        <v>13.26</v>
      </c>
      <c r="G22" s="54">
        <v>12.65</v>
      </c>
      <c r="H22" s="55">
        <v>13.43</v>
      </c>
      <c r="I22" s="85">
        <v>13.51</v>
      </c>
      <c r="J22" s="85">
        <v>13.05</v>
      </c>
      <c r="K22" s="133">
        <v>12.38</v>
      </c>
    </row>
    <row r="23" spans="1:11" ht="19.5" customHeight="1">
      <c r="A23" s="90" t="s">
        <v>34</v>
      </c>
      <c r="B23" s="283" t="s">
        <v>35</v>
      </c>
      <c r="C23" s="283"/>
      <c r="D23" s="283"/>
      <c r="E23" s="7">
        <v>11.26</v>
      </c>
      <c r="F23" s="7">
        <v>11.87</v>
      </c>
      <c r="G23" s="54">
        <v>11.35</v>
      </c>
      <c r="H23" s="55">
        <v>11.39</v>
      </c>
      <c r="I23" s="85">
        <v>11.44</v>
      </c>
      <c r="J23" s="85">
        <v>12.46</v>
      </c>
      <c r="K23" s="133">
        <v>12.87</v>
      </c>
    </row>
    <row r="24" spans="1:11" ht="19.5" customHeight="1">
      <c r="A24" s="90" t="s">
        <v>36</v>
      </c>
      <c r="B24" s="283" t="s">
        <v>37</v>
      </c>
      <c r="C24" s="283"/>
      <c r="D24" s="283"/>
      <c r="E24" s="7">
        <v>14.09</v>
      </c>
      <c r="F24" s="7">
        <v>13.08</v>
      </c>
      <c r="G24" s="54">
        <v>13.21</v>
      </c>
      <c r="H24" s="55">
        <v>12.41</v>
      </c>
      <c r="I24" s="85">
        <v>12.95</v>
      </c>
      <c r="J24" s="85">
        <v>13.35</v>
      </c>
      <c r="K24" s="133">
        <v>11.71</v>
      </c>
    </row>
    <row r="25" spans="1:11" ht="19.5" customHeight="1">
      <c r="A25" s="90" t="s">
        <v>38</v>
      </c>
      <c r="B25" s="283" t="s">
        <v>39</v>
      </c>
      <c r="C25" s="283"/>
      <c r="D25" s="283"/>
      <c r="E25" s="7">
        <v>13.92</v>
      </c>
      <c r="F25" s="7">
        <v>12.89</v>
      </c>
      <c r="G25" s="54">
        <v>12.81</v>
      </c>
      <c r="H25" s="55">
        <v>12.48</v>
      </c>
      <c r="I25" s="85">
        <v>12.55</v>
      </c>
      <c r="J25" s="85">
        <v>11.93</v>
      </c>
      <c r="K25" s="133">
        <v>11.73</v>
      </c>
    </row>
    <row r="26" spans="1:11" ht="19.5" customHeight="1">
      <c r="A26" s="90" t="s">
        <v>40</v>
      </c>
      <c r="B26" s="283" t="s">
        <v>41</v>
      </c>
      <c r="C26" s="283"/>
      <c r="D26" s="283"/>
      <c r="E26" s="7">
        <v>11.86</v>
      </c>
      <c r="F26" s="7">
        <v>11.82</v>
      </c>
      <c r="G26" s="54">
        <v>11.57</v>
      </c>
      <c r="H26" s="55">
        <v>11.5</v>
      </c>
      <c r="I26" s="85">
        <v>11.56</v>
      </c>
      <c r="J26" s="85">
        <v>12.28</v>
      </c>
      <c r="K26" s="133">
        <v>11.57</v>
      </c>
    </row>
    <row r="27" spans="1:11" ht="19.5" customHeight="1">
      <c r="A27" s="90" t="s">
        <v>42</v>
      </c>
      <c r="B27" s="283" t="s">
        <v>43</v>
      </c>
      <c r="C27" s="283"/>
      <c r="D27" s="283"/>
      <c r="E27" s="7">
        <v>10.8</v>
      </c>
      <c r="F27" s="7">
        <v>11.32</v>
      </c>
      <c r="G27" s="54">
        <v>12</v>
      </c>
      <c r="H27" s="55">
        <v>11.59</v>
      </c>
      <c r="I27" s="85">
        <v>13.34</v>
      </c>
      <c r="J27" s="85">
        <v>11.55</v>
      </c>
      <c r="K27" s="133">
        <v>11.07</v>
      </c>
    </row>
    <row r="28" spans="1:11" ht="19.5" customHeight="1">
      <c r="A28" s="90" t="s">
        <v>44</v>
      </c>
      <c r="B28" s="283" t="s">
        <v>45</v>
      </c>
      <c r="C28" s="283"/>
      <c r="D28" s="283"/>
      <c r="E28" s="7">
        <v>12.52</v>
      </c>
      <c r="F28" s="7">
        <v>12.48</v>
      </c>
      <c r="G28" s="54">
        <v>11.07</v>
      </c>
      <c r="H28" s="55">
        <v>11.04</v>
      </c>
      <c r="I28" s="85">
        <v>10.84</v>
      </c>
      <c r="J28" s="85">
        <v>10.47</v>
      </c>
      <c r="K28" s="133">
        <v>10.51</v>
      </c>
    </row>
    <row r="29" spans="1:11" ht="19.5" customHeight="1">
      <c r="A29" s="90" t="s">
        <v>46</v>
      </c>
      <c r="B29" s="283" t="s">
        <v>47</v>
      </c>
      <c r="C29" s="283"/>
      <c r="D29" s="283"/>
      <c r="E29" s="7">
        <v>13.36</v>
      </c>
      <c r="F29" s="7">
        <v>13.18</v>
      </c>
      <c r="G29" s="54">
        <v>13.1</v>
      </c>
      <c r="H29" s="55">
        <v>13.29</v>
      </c>
      <c r="I29" s="85">
        <v>12.42</v>
      </c>
      <c r="J29" s="85">
        <v>12.16</v>
      </c>
      <c r="K29" s="133">
        <v>13.35</v>
      </c>
    </row>
    <row r="30" spans="1:11" ht="19.5" customHeight="1">
      <c r="A30" s="90" t="s">
        <v>48</v>
      </c>
      <c r="B30" s="283" t="s">
        <v>49</v>
      </c>
      <c r="C30" s="283"/>
      <c r="D30" s="283"/>
      <c r="E30" s="7">
        <v>14.99</v>
      </c>
      <c r="F30" s="7">
        <v>14.75</v>
      </c>
      <c r="G30" s="54">
        <v>14.09</v>
      </c>
      <c r="H30" s="55">
        <v>13.61</v>
      </c>
      <c r="I30" s="85">
        <v>12.5</v>
      </c>
      <c r="J30" s="85">
        <v>12.56</v>
      </c>
      <c r="K30" s="133">
        <v>12.1</v>
      </c>
    </row>
    <row r="31" spans="1:11" ht="19.5" customHeight="1">
      <c r="A31" s="90" t="s">
        <v>50</v>
      </c>
      <c r="B31" s="283" t="s">
        <v>51</v>
      </c>
      <c r="C31" s="283"/>
      <c r="D31" s="283"/>
      <c r="E31" s="7">
        <v>14.81</v>
      </c>
      <c r="F31" s="7">
        <v>13.51</v>
      </c>
      <c r="G31" s="54">
        <v>12.45</v>
      </c>
      <c r="H31" s="55">
        <v>13.2</v>
      </c>
      <c r="I31" s="85">
        <v>13.02</v>
      </c>
      <c r="J31" s="85">
        <v>12.66</v>
      </c>
      <c r="K31" s="133">
        <v>12.91</v>
      </c>
    </row>
    <row r="32" spans="1:11" ht="19.5" customHeight="1">
      <c r="A32" s="115" t="s">
        <v>52</v>
      </c>
      <c r="B32" s="295" t="s">
        <v>54</v>
      </c>
      <c r="C32" s="295"/>
      <c r="D32" s="295"/>
      <c r="E32" s="83">
        <v>17.87</v>
      </c>
      <c r="F32" s="83">
        <v>19.59</v>
      </c>
      <c r="G32" s="56">
        <v>17.37</v>
      </c>
      <c r="H32" s="57">
        <v>15.15</v>
      </c>
      <c r="I32" s="116">
        <v>17.22</v>
      </c>
      <c r="J32" s="85">
        <v>16.3</v>
      </c>
      <c r="K32" s="133">
        <v>15.3</v>
      </c>
    </row>
    <row r="33" spans="1:11" ht="19.5" customHeight="1">
      <c r="A33" s="91"/>
      <c r="B33" s="304" t="s">
        <v>53</v>
      </c>
      <c r="C33" s="304"/>
      <c r="D33" s="304"/>
      <c r="E33" s="113">
        <v>13.53</v>
      </c>
      <c r="F33" s="113">
        <v>13.05</v>
      </c>
      <c r="G33" s="95">
        <v>12.74</v>
      </c>
      <c r="H33" s="96">
        <v>12.69</v>
      </c>
      <c r="I33" s="113">
        <v>12.75</v>
      </c>
      <c r="J33" s="112">
        <v>12.55</v>
      </c>
      <c r="K33" s="112">
        <v>12.19</v>
      </c>
    </row>
    <row r="34" spans="1:11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</sheetData>
  <sheetProtection/>
  <mergeCells count="30">
    <mergeCell ref="B7:D7"/>
    <mergeCell ref="B5:D5"/>
    <mergeCell ref="B8:D8"/>
    <mergeCell ref="B16:D16"/>
    <mergeCell ref="B10:D10"/>
    <mergeCell ref="B11:D11"/>
    <mergeCell ref="B12:D12"/>
    <mergeCell ref="B15:D15"/>
    <mergeCell ref="J1:K1"/>
    <mergeCell ref="A3:K4"/>
    <mergeCell ref="B9:D9"/>
    <mergeCell ref="B13:D13"/>
    <mergeCell ref="B6:D6"/>
    <mergeCell ref="B27:D27"/>
    <mergeCell ref="B20:D20"/>
    <mergeCell ref="B21:D21"/>
    <mergeCell ref="B22:D22"/>
    <mergeCell ref="B23:D23"/>
    <mergeCell ref="B24:D24"/>
    <mergeCell ref="B25:D25"/>
    <mergeCell ref="B17:D17"/>
    <mergeCell ref="B18:D18"/>
    <mergeCell ref="B33:D33"/>
    <mergeCell ref="B28:D28"/>
    <mergeCell ref="B29:D29"/>
    <mergeCell ref="B30:D30"/>
    <mergeCell ref="B31:D31"/>
    <mergeCell ref="B19:D19"/>
    <mergeCell ref="B32:D32"/>
    <mergeCell ref="B26:D26"/>
  </mergeCells>
  <printOptions/>
  <pageMargins left="0.7874015748031497" right="0.5905511811023623" top="1.0236220472440944" bottom="0.7874015748031497" header="0.7086614173228347" footer="0.5118110236220472"/>
  <pageSetup horizontalDpi="300" verticalDpi="300" orientation="portrait" paperSize="9" scale="93" r:id="rId1"/>
  <headerFooter alignWithMargins="0">
    <oddHeader>&amp;R42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zoomScalePageLayoutView="0" workbookViewId="0" topLeftCell="A7">
      <selection activeCell="N12" sqref="N12"/>
    </sheetView>
  </sheetViews>
  <sheetFormatPr defaultColWidth="9.00390625" defaultRowHeight="12.75"/>
  <cols>
    <col min="1" max="1" width="6.75390625" style="0" customWidth="1"/>
    <col min="5" max="11" width="8.375" style="0" customWidth="1"/>
  </cols>
  <sheetData>
    <row r="1" spans="8:11" ht="25.5" customHeight="1">
      <c r="H1" s="1"/>
      <c r="I1" s="1"/>
      <c r="J1" s="1"/>
      <c r="K1" s="6" t="s">
        <v>145</v>
      </c>
    </row>
    <row r="2" ht="14.25" customHeight="1"/>
    <row r="3" spans="1:11" ht="12.75">
      <c r="A3" s="237" t="s">
        <v>97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47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</row>
    <row r="5" spans="1:11" s="1" customFormat="1" ht="31.5" customHeight="1">
      <c r="A5" s="87" t="s">
        <v>95</v>
      </c>
      <c r="B5" s="273" t="s">
        <v>93</v>
      </c>
      <c r="C5" s="273"/>
      <c r="D5" s="273"/>
      <c r="E5" s="88">
        <v>2005</v>
      </c>
      <c r="F5" s="88">
        <v>2006</v>
      </c>
      <c r="G5" s="88">
        <v>2007</v>
      </c>
      <c r="H5" s="88">
        <v>2008</v>
      </c>
      <c r="I5" s="88">
        <v>2009</v>
      </c>
      <c r="J5" s="88">
        <v>2010</v>
      </c>
      <c r="K5" s="88">
        <v>2011</v>
      </c>
    </row>
    <row r="6" spans="1:11" ht="19.5" customHeight="1">
      <c r="A6" s="61" t="s">
        <v>1</v>
      </c>
      <c r="B6" s="287" t="s">
        <v>92</v>
      </c>
      <c r="C6" s="303"/>
      <c r="D6" s="303"/>
      <c r="E6" s="4">
        <v>0</v>
      </c>
      <c r="F6" s="4">
        <v>0</v>
      </c>
      <c r="G6" s="50">
        <v>0</v>
      </c>
      <c r="H6" s="52">
        <v>0</v>
      </c>
      <c r="I6" s="86">
        <v>0</v>
      </c>
      <c r="J6" s="86">
        <v>0</v>
      </c>
      <c r="K6" s="133">
        <v>6.96</v>
      </c>
    </row>
    <row r="7" spans="1:11" ht="19.5" customHeight="1">
      <c r="A7" s="90" t="s">
        <v>2</v>
      </c>
      <c r="B7" s="287" t="s">
        <v>3</v>
      </c>
      <c r="C7" s="287"/>
      <c r="D7" s="287"/>
      <c r="E7" s="4">
        <v>12.13</v>
      </c>
      <c r="F7" s="4">
        <v>14.03</v>
      </c>
      <c r="G7" s="54">
        <v>15.87</v>
      </c>
      <c r="H7" s="54">
        <v>15.97</v>
      </c>
      <c r="I7" s="85">
        <v>17.5</v>
      </c>
      <c r="J7" s="85">
        <v>17.03</v>
      </c>
      <c r="K7" s="133">
        <v>11.76</v>
      </c>
    </row>
    <row r="8" spans="1:11" ht="19.5" customHeight="1">
      <c r="A8" s="90" t="s">
        <v>4</v>
      </c>
      <c r="B8" s="283" t="s">
        <v>5</v>
      </c>
      <c r="C8" s="283"/>
      <c r="D8" s="283"/>
      <c r="E8" s="4">
        <v>18.04</v>
      </c>
      <c r="F8" s="4">
        <v>17.7</v>
      </c>
      <c r="G8" s="54">
        <v>18.05</v>
      </c>
      <c r="H8" s="54">
        <v>18.17</v>
      </c>
      <c r="I8" s="85">
        <v>19.25</v>
      </c>
      <c r="J8" s="85">
        <v>19.84</v>
      </c>
      <c r="K8" s="133">
        <v>8.57</v>
      </c>
    </row>
    <row r="9" spans="1:11" ht="19.5" customHeight="1">
      <c r="A9" s="90" t="s">
        <v>6</v>
      </c>
      <c r="B9" s="289" t="s">
        <v>7</v>
      </c>
      <c r="C9" s="290"/>
      <c r="D9" s="290"/>
      <c r="E9" s="4">
        <v>15.93</v>
      </c>
      <c r="F9" s="4">
        <v>16.14</v>
      </c>
      <c r="G9" s="54">
        <v>15.42</v>
      </c>
      <c r="H9" s="54">
        <v>16.75</v>
      </c>
      <c r="I9" s="85">
        <v>17.4</v>
      </c>
      <c r="J9" s="85">
        <v>16.23</v>
      </c>
      <c r="K9" s="133">
        <v>9.5</v>
      </c>
    </row>
    <row r="10" spans="1:12" ht="19.5" customHeight="1">
      <c r="A10" s="90" t="s">
        <v>8</v>
      </c>
      <c r="B10" s="283" t="s">
        <v>9</v>
      </c>
      <c r="C10" s="283"/>
      <c r="D10" s="283"/>
      <c r="E10" s="4">
        <v>13.54</v>
      </c>
      <c r="F10" s="4">
        <v>13.42</v>
      </c>
      <c r="G10" s="54">
        <v>13.12</v>
      </c>
      <c r="H10" s="54">
        <v>12.69</v>
      </c>
      <c r="I10" s="85">
        <v>13.14</v>
      </c>
      <c r="J10" s="85">
        <v>13.57</v>
      </c>
      <c r="K10" s="133">
        <v>5.68</v>
      </c>
      <c r="L10" s="43"/>
    </row>
    <row r="11" spans="1:11" ht="19.5" customHeight="1">
      <c r="A11" s="90" t="s">
        <v>10</v>
      </c>
      <c r="B11" s="283" t="s">
        <v>11</v>
      </c>
      <c r="C11" s="283"/>
      <c r="D11" s="283"/>
      <c r="E11" s="4">
        <v>10.88</v>
      </c>
      <c r="F11" s="4">
        <v>11.16</v>
      </c>
      <c r="G11" s="54">
        <v>11.38</v>
      </c>
      <c r="H11" s="54">
        <v>11.31</v>
      </c>
      <c r="I11" s="85">
        <v>10.98</v>
      </c>
      <c r="J11" s="85">
        <v>11.15</v>
      </c>
      <c r="K11" s="133">
        <v>6.81</v>
      </c>
    </row>
    <row r="12" spans="1:11" ht="19.5" customHeight="1">
      <c r="A12" s="90" t="s">
        <v>12</v>
      </c>
      <c r="B12" s="283" t="s">
        <v>13</v>
      </c>
      <c r="C12" s="283"/>
      <c r="D12" s="283"/>
      <c r="E12" s="4">
        <v>39.29</v>
      </c>
      <c r="F12" s="4">
        <v>33.68</v>
      </c>
      <c r="G12" s="54">
        <v>44.42</v>
      </c>
      <c r="H12" s="54">
        <v>44.1</v>
      </c>
      <c r="I12" s="85">
        <v>33.17</v>
      </c>
      <c r="J12" s="85">
        <v>26.78</v>
      </c>
      <c r="K12" s="133">
        <v>13.76</v>
      </c>
    </row>
    <row r="13" spans="1:11" ht="19.5" customHeight="1">
      <c r="A13" s="90" t="s">
        <v>14</v>
      </c>
      <c r="B13" s="283" t="s">
        <v>15</v>
      </c>
      <c r="C13" s="283"/>
      <c r="D13" s="283"/>
      <c r="E13" s="4">
        <v>21.06</v>
      </c>
      <c r="F13" s="4">
        <v>20.37</v>
      </c>
      <c r="G13" s="54">
        <v>17.62</v>
      </c>
      <c r="H13" s="54">
        <v>19.25</v>
      </c>
      <c r="I13" s="85">
        <v>17.75</v>
      </c>
      <c r="J13" s="85">
        <v>16.57</v>
      </c>
      <c r="K13" s="133">
        <v>11.57</v>
      </c>
    </row>
    <row r="14" spans="1:11" ht="19.5" customHeight="1">
      <c r="A14" s="90" t="s">
        <v>16</v>
      </c>
      <c r="B14" s="2" t="s">
        <v>17</v>
      </c>
      <c r="C14" s="3"/>
      <c r="D14" s="3"/>
      <c r="E14" s="4">
        <v>19.46</v>
      </c>
      <c r="F14" s="4">
        <v>21.41</v>
      </c>
      <c r="G14" s="54">
        <v>21.98</v>
      </c>
      <c r="H14" s="54">
        <v>21.94</v>
      </c>
      <c r="I14" s="85">
        <v>23.03</v>
      </c>
      <c r="J14" s="85">
        <v>22.47</v>
      </c>
      <c r="K14" s="133">
        <v>0</v>
      </c>
    </row>
    <row r="15" spans="1:11" ht="19.5" customHeight="1">
      <c r="A15" s="90" t="s">
        <v>18</v>
      </c>
      <c r="B15" s="283" t="s">
        <v>19</v>
      </c>
      <c r="C15" s="283"/>
      <c r="D15" s="283"/>
      <c r="E15" s="4">
        <v>11.73</v>
      </c>
      <c r="F15" s="4">
        <v>11.92</v>
      </c>
      <c r="G15" s="54">
        <v>11.57</v>
      </c>
      <c r="H15" s="54">
        <v>11.11</v>
      </c>
      <c r="I15" s="85">
        <v>11.02</v>
      </c>
      <c r="J15" s="85">
        <v>10.33</v>
      </c>
      <c r="K15" s="133">
        <v>6.16</v>
      </c>
    </row>
    <row r="16" spans="1:11" ht="19.5" customHeight="1">
      <c r="A16" s="90" t="s">
        <v>20</v>
      </c>
      <c r="B16" s="283" t="s">
        <v>21</v>
      </c>
      <c r="C16" s="283"/>
      <c r="D16" s="283"/>
      <c r="E16" s="4">
        <v>13.91</v>
      </c>
      <c r="F16" s="4">
        <v>13.94</v>
      </c>
      <c r="G16" s="54">
        <v>14.16</v>
      </c>
      <c r="H16" s="54">
        <v>13.77</v>
      </c>
      <c r="I16" s="85">
        <v>14.15</v>
      </c>
      <c r="J16" s="85">
        <v>13.15</v>
      </c>
      <c r="K16" s="133">
        <v>11.69</v>
      </c>
    </row>
    <row r="17" spans="1:11" ht="19.5" customHeight="1">
      <c r="A17" s="90" t="s">
        <v>22</v>
      </c>
      <c r="B17" s="283" t="s">
        <v>23</v>
      </c>
      <c r="C17" s="283"/>
      <c r="D17" s="283"/>
      <c r="E17" s="4">
        <v>18.33</v>
      </c>
      <c r="F17" s="4">
        <v>17.76</v>
      </c>
      <c r="G17" s="54">
        <v>17.84</v>
      </c>
      <c r="H17" s="54">
        <v>16.75</v>
      </c>
      <c r="I17" s="85">
        <v>16.48</v>
      </c>
      <c r="J17" s="85">
        <v>17.51</v>
      </c>
      <c r="K17" s="133">
        <v>0</v>
      </c>
    </row>
    <row r="18" spans="1:11" ht="19.5" customHeight="1">
      <c r="A18" s="90" t="s">
        <v>24</v>
      </c>
      <c r="B18" s="283" t="s">
        <v>25</v>
      </c>
      <c r="C18" s="283"/>
      <c r="D18" s="283"/>
      <c r="E18" s="4">
        <v>23.3</v>
      </c>
      <c r="F18" s="4">
        <v>24.43</v>
      </c>
      <c r="G18" s="54">
        <v>24.81</v>
      </c>
      <c r="H18" s="54">
        <v>24.5</v>
      </c>
      <c r="I18" s="85">
        <v>26.01</v>
      </c>
      <c r="J18" s="85">
        <v>24.43</v>
      </c>
      <c r="K18" s="133">
        <v>12.27</v>
      </c>
    </row>
    <row r="19" spans="1:11" ht="19.5" customHeight="1">
      <c r="A19" s="90" t="s">
        <v>26</v>
      </c>
      <c r="B19" s="283" t="s">
        <v>27</v>
      </c>
      <c r="C19" s="283"/>
      <c r="D19" s="283"/>
      <c r="E19" s="4">
        <v>37.97</v>
      </c>
      <c r="F19" s="4">
        <v>41.56</v>
      </c>
      <c r="G19" s="54">
        <v>34.99</v>
      </c>
      <c r="H19" s="54">
        <v>37.82</v>
      </c>
      <c r="I19" s="85">
        <v>39.79</v>
      </c>
      <c r="J19" s="85">
        <v>41.64</v>
      </c>
      <c r="K19" s="133">
        <v>13.72</v>
      </c>
    </row>
    <row r="20" spans="1:11" ht="19.5" customHeight="1">
      <c r="A20" s="90" t="s">
        <v>28</v>
      </c>
      <c r="B20" s="283" t="s">
        <v>29</v>
      </c>
      <c r="C20" s="283"/>
      <c r="D20" s="283"/>
      <c r="E20" s="4">
        <v>8.79</v>
      </c>
      <c r="F20" s="4">
        <v>8.63</v>
      </c>
      <c r="G20" s="54">
        <v>8.48</v>
      </c>
      <c r="H20" s="54">
        <v>9.39</v>
      </c>
      <c r="I20" s="85">
        <v>10.37</v>
      </c>
      <c r="J20" s="85">
        <v>10.29</v>
      </c>
      <c r="K20" s="133">
        <v>13.9</v>
      </c>
    </row>
    <row r="21" spans="1:11" ht="19.5" customHeight="1">
      <c r="A21" s="90" t="s">
        <v>30</v>
      </c>
      <c r="B21" s="283" t="s">
        <v>31</v>
      </c>
      <c r="C21" s="283"/>
      <c r="D21" s="283"/>
      <c r="E21" s="7">
        <v>18.13</v>
      </c>
      <c r="F21" s="7">
        <v>16.31</v>
      </c>
      <c r="G21" s="54">
        <v>15.83</v>
      </c>
      <c r="H21" s="54">
        <v>15.68</v>
      </c>
      <c r="I21" s="85">
        <v>17.21</v>
      </c>
      <c r="J21" s="85">
        <v>17.6</v>
      </c>
      <c r="K21" s="133">
        <v>0</v>
      </c>
    </row>
    <row r="22" spans="1:11" ht="19.5" customHeight="1">
      <c r="A22" s="90" t="s">
        <v>32</v>
      </c>
      <c r="B22" s="283" t="s">
        <v>33</v>
      </c>
      <c r="C22" s="283"/>
      <c r="D22" s="283"/>
      <c r="E22" s="4">
        <v>13.51</v>
      </c>
      <c r="F22" s="4">
        <v>14.16</v>
      </c>
      <c r="G22" s="54">
        <v>12.41</v>
      </c>
      <c r="H22" s="54">
        <v>12.57</v>
      </c>
      <c r="I22" s="85">
        <v>12.83</v>
      </c>
      <c r="J22" s="85">
        <v>12.71</v>
      </c>
      <c r="K22" s="133">
        <v>10.41</v>
      </c>
    </row>
    <row r="23" spans="1:11" ht="19.5" customHeight="1">
      <c r="A23" s="90" t="s">
        <v>34</v>
      </c>
      <c r="B23" s="283" t="s">
        <v>35</v>
      </c>
      <c r="C23" s="283"/>
      <c r="D23" s="283"/>
      <c r="E23" s="4">
        <v>13.58</v>
      </c>
      <c r="F23" s="4">
        <v>12.78</v>
      </c>
      <c r="G23" s="54">
        <v>13.22</v>
      </c>
      <c r="H23" s="54">
        <v>12.3</v>
      </c>
      <c r="I23" s="85">
        <v>12.32</v>
      </c>
      <c r="J23" s="85">
        <v>12.65</v>
      </c>
      <c r="K23" s="133">
        <v>0</v>
      </c>
    </row>
    <row r="24" spans="1:11" ht="19.5" customHeight="1">
      <c r="A24" s="90" t="s">
        <v>36</v>
      </c>
      <c r="B24" s="283" t="s">
        <v>37</v>
      </c>
      <c r="C24" s="283"/>
      <c r="D24" s="283"/>
      <c r="E24" s="4">
        <v>16.95</v>
      </c>
      <c r="F24" s="4">
        <v>15.89</v>
      </c>
      <c r="G24" s="54">
        <v>15.31</v>
      </c>
      <c r="H24" s="54">
        <v>15.87</v>
      </c>
      <c r="I24" s="85">
        <v>15.82</v>
      </c>
      <c r="J24" s="85">
        <v>15.05</v>
      </c>
      <c r="K24" s="133">
        <v>10.82</v>
      </c>
    </row>
    <row r="25" spans="1:11" ht="19.5" customHeight="1">
      <c r="A25" s="90" t="s">
        <v>38</v>
      </c>
      <c r="B25" s="283" t="s">
        <v>39</v>
      </c>
      <c r="C25" s="283"/>
      <c r="D25" s="283"/>
      <c r="E25" s="7">
        <v>21.38</v>
      </c>
      <c r="F25" s="7">
        <v>20.21</v>
      </c>
      <c r="G25" s="54">
        <v>17.17</v>
      </c>
      <c r="H25" s="54">
        <v>17.48</v>
      </c>
      <c r="I25" s="85">
        <v>17.73</v>
      </c>
      <c r="J25" s="85">
        <v>17.92</v>
      </c>
      <c r="K25" s="133">
        <v>5.2</v>
      </c>
    </row>
    <row r="26" spans="1:11" ht="19.5" customHeight="1">
      <c r="A26" s="90" t="s">
        <v>40</v>
      </c>
      <c r="B26" s="283" t="s">
        <v>41</v>
      </c>
      <c r="C26" s="283"/>
      <c r="D26" s="283"/>
      <c r="E26" s="4">
        <v>0</v>
      </c>
      <c r="F26" s="4">
        <v>0</v>
      </c>
      <c r="G26" s="50">
        <v>0</v>
      </c>
      <c r="H26" s="52">
        <v>0</v>
      </c>
      <c r="I26" s="86">
        <v>0</v>
      </c>
      <c r="J26" s="86">
        <v>0</v>
      </c>
      <c r="K26" s="133">
        <v>9.93</v>
      </c>
    </row>
    <row r="27" spans="1:11" ht="19.5" customHeight="1">
      <c r="A27" s="90" t="s">
        <v>42</v>
      </c>
      <c r="B27" s="283" t="s">
        <v>43</v>
      </c>
      <c r="C27" s="283"/>
      <c r="D27" s="283"/>
      <c r="E27" s="7">
        <v>14.42</v>
      </c>
      <c r="F27" s="7">
        <v>14.77</v>
      </c>
      <c r="G27" s="54">
        <v>14.19</v>
      </c>
      <c r="H27" s="54">
        <v>13.43</v>
      </c>
      <c r="I27" s="85">
        <v>13.71</v>
      </c>
      <c r="J27" s="85">
        <v>14.36</v>
      </c>
      <c r="K27" s="133">
        <v>22.89</v>
      </c>
    </row>
    <row r="28" spans="1:11" ht="19.5" customHeight="1">
      <c r="A28" s="90" t="s">
        <v>44</v>
      </c>
      <c r="B28" s="283" t="s">
        <v>45</v>
      </c>
      <c r="C28" s="283"/>
      <c r="D28" s="283"/>
      <c r="E28" s="4">
        <v>16.67</v>
      </c>
      <c r="F28" s="4">
        <v>15.72</v>
      </c>
      <c r="G28" s="54">
        <v>13.07</v>
      </c>
      <c r="H28" s="54">
        <v>12.96</v>
      </c>
      <c r="I28" s="85">
        <v>13.44</v>
      </c>
      <c r="J28" s="85">
        <v>14.86</v>
      </c>
      <c r="K28" s="133">
        <v>6.25</v>
      </c>
    </row>
    <row r="29" spans="1:11" ht="19.5" customHeight="1">
      <c r="A29" s="90" t="s">
        <v>46</v>
      </c>
      <c r="B29" s="283" t="s">
        <v>47</v>
      </c>
      <c r="C29" s="283"/>
      <c r="D29" s="283"/>
      <c r="E29" s="4">
        <v>13.37</v>
      </c>
      <c r="F29" s="4">
        <v>13.35</v>
      </c>
      <c r="G29" s="54">
        <v>13.96</v>
      </c>
      <c r="H29" s="54">
        <v>13.96</v>
      </c>
      <c r="I29" s="85">
        <v>14</v>
      </c>
      <c r="J29" s="85">
        <v>14.13</v>
      </c>
      <c r="K29" s="133">
        <v>0</v>
      </c>
    </row>
    <row r="30" spans="1:11" ht="19.5" customHeight="1">
      <c r="A30" s="90" t="s">
        <v>48</v>
      </c>
      <c r="B30" s="283" t="s">
        <v>49</v>
      </c>
      <c r="C30" s="283"/>
      <c r="D30" s="283"/>
      <c r="E30" s="4">
        <v>29.96</v>
      </c>
      <c r="F30" s="4">
        <v>29.89</v>
      </c>
      <c r="G30" s="54">
        <v>24.01</v>
      </c>
      <c r="H30" s="54">
        <v>22.78</v>
      </c>
      <c r="I30" s="85">
        <v>21.67</v>
      </c>
      <c r="J30" s="85">
        <v>19.38</v>
      </c>
      <c r="K30" s="133">
        <v>0</v>
      </c>
    </row>
    <row r="31" spans="1:11" ht="19.5" customHeight="1">
      <c r="A31" s="90" t="s">
        <v>50</v>
      </c>
      <c r="B31" s="283" t="s">
        <v>51</v>
      </c>
      <c r="C31" s="283"/>
      <c r="D31" s="283"/>
      <c r="E31" s="4">
        <v>12.64</v>
      </c>
      <c r="F31" s="4">
        <v>11.2</v>
      </c>
      <c r="G31" s="54">
        <v>11.32</v>
      </c>
      <c r="H31" s="54">
        <v>11.38</v>
      </c>
      <c r="I31" s="85">
        <v>11.01</v>
      </c>
      <c r="J31" s="85">
        <v>11.07</v>
      </c>
      <c r="K31" s="133">
        <v>13.18</v>
      </c>
    </row>
    <row r="32" spans="1:11" ht="19.5" customHeight="1">
      <c r="A32" s="90" t="s">
        <v>52</v>
      </c>
      <c r="B32" s="283" t="s">
        <v>54</v>
      </c>
      <c r="C32" s="283"/>
      <c r="D32" s="283"/>
      <c r="E32" s="4">
        <v>0</v>
      </c>
      <c r="F32" s="4">
        <v>0</v>
      </c>
      <c r="G32" s="50">
        <v>0</v>
      </c>
      <c r="H32" s="52">
        <v>0</v>
      </c>
      <c r="I32" s="86">
        <v>0</v>
      </c>
      <c r="J32" s="86">
        <v>0</v>
      </c>
      <c r="K32" s="133">
        <v>0</v>
      </c>
    </row>
    <row r="33" spans="1:11" ht="19.5" customHeight="1">
      <c r="A33" s="91"/>
      <c r="B33" s="304" t="s">
        <v>53</v>
      </c>
      <c r="C33" s="304"/>
      <c r="D33" s="304"/>
      <c r="E33" s="113">
        <v>16.13</v>
      </c>
      <c r="F33" s="113">
        <v>15.67</v>
      </c>
      <c r="G33" s="95">
        <v>15.28</v>
      </c>
      <c r="H33" s="93">
        <v>15.37</v>
      </c>
      <c r="I33" s="113">
        <v>15.78</v>
      </c>
      <c r="J33" s="113">
        <v>15.48</v>
      </c>
      <c r="K33" s="113">
        <v>9.17</v>
      </c>
    </row>
  </sheetData>
  <sheetProtection/>
  <mergeCells count="29">
    <mergeCell ref="B5:D5"/>
    <mergeCell ref="B8:D8"/>
    <mergeCell ref="B16:D16"/>
    <mergeCell ref="B10:D10"/>
    <mergeCell ref="B11:D11"/>
    <mergeCell ref="B12:D12"/>
    <mergeCell ref="A3:K4"/>
    <mergeCell ref="B9:D9"/>
    <mergeCell ref="B13:D13"/>
    <mergeCell ref="B15:D15"/>
    <mergeCell ref="B6:D6"/>
    <mergeCell ref="B7:D7"/>
    <mergeCell ref="B27:D27"/>
    <mergeCell ref="B20:D20"/>
    <mergeCell ref="B21:D21"/>
    <mergeCell ref="B22:D22"/>
    <mergeCell ref="B23:D23"/>
    <mergeCell ref="B24:D24"/>
    <mergeCell ref="B25:D25"/>
    <mergeCell ref="B17:D17"/>
    <mergeCell ref="B18:D18"/>
    <mergeCell ref="B33:D33"/>
    <mergeCell ref="B28:D28"/>
    <mergeCell ref="B29:D29"/>
    <mergeCell ref="B30:D30"/>
    <mergeCell ref="B31:D31"/>
    <mergeCell ref="B19:D19"/>
    <mergeCell ref="B32:D32"/>
    <mergeCell ref="B26:D26"/>
  </mergeCells>
  <printOptions/>
  <pageMargins left="1.1811023622047245" right="0.7874015748031497" top="0.9055118110236221" bottom="0.7874015748031497" header="0.7086614173228347" footer="0.5118110236220472"/>
  <pageSetup horizontalDpi="300" verticalDpi="300" orientation="portrait" paperSize="9" scale="87" r:id="rId1"/>
  <headerFooter alignWithMargins="0">
    <oddHeader>&amp;R43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zoomScalePageLayoutView="0" workbookViewId="0" topLeftCell="A1">
      <selection activeCell="L33" sqref="L33"/>
    </sheetView>
  </sheetViews>
  <sheetFormatPr defaultColWidth="9.00390625" defaultRowHeight="12.75"/>
  <cols>
    <col min="1" max="1" width="4.625" style="0" customWidth="1"/>
    <col min="2" max="2" width="21.25390625" style="0" customWidth="1"/>
    <col min="3" max="9" width="8.375" style="0" customWidth="1"/>
  </cols>
  <sheetData>
    <row r="1" spans="1:9" ht="24.75" customHeight="1">
      <c r="A1" s="11"/>
      <c r="B1" s="11"/>
      <c r="C1" s="11"/>
      <c r="D1" s="11"/>
      <c r="E1" s="11"/>
      <c r="H1" s="241" t="s">
        <v>57</v>
      </c>
      <c r="I1" s="242"/>
    </row>
    <row r="2" spans="1:9" ht="15.75">
      <c r="A2" s="237" t="s">
        <v>88</v>
      </c>
      <c r="B2" s="237"/>
      <c r="C2" s="237"/>
      <c r="D2" s="237"/>
      <c r="E2" s="237"/>
      <c r="F2" s="237"/>
      <c r="G2" s="237"/>
      <c r="H2" s="243"/>
      <c r="I2" s="244"/>
    </row>
    <row r="3" spans="1:9" ht="18.75" customHeight="1">
      <c r="A3" s="236" t="s">
        <v>86</v>
      </c>
      <c r="B3" s="236"/>
      <c r="C3" s="236"/>
      <c r="D3" s="236"/>
      <c r="E3" s="236"/>
      <c r="F3" s="236"/>
      <c r="G3" s="236"/>
      <c r="H3" s="236"/>
      <c r="I3" s="242"/>
    </row>
    <row r="4" spans="1:7" ht="12.75" customHeight="1">
      <c r="A4" s="14"/>
      <c r="B4" s="14"/>
      <c r="C4" s="11"/>
      <c r="D4" s="11"/>
      <c r="E4" s="11"/>
      <c r="F4" s="11"/>
      <c r="G4" s="11"/>
    </row>
    <row r="5" spans="1:9" ht="34.5" customHeight="1">
      <c r="A5" s="87" t="s">
        <v>84</v>
      </c>
      <c r="B5" s="87" t="s">
        <v>93</v>
      </c>
      <c r="C5" s="89">
        <v>2005</v>
      </c>
      <c r="D5" s="89">
        <v>2006</v>
      </c>
      <c r="E5" s="89">
        <v>2007</v>
      </c>
      <c r="F5" s="89">
        <v>2008</v>
      </c>
      <c r="G5" s="89">
        <v>2009</v>
      </c>
      <c r="H5" s="89">
        <v>2010</v>
      </c>
      <c r="I5" s="89">
        <v>2011</v>
      </c>
    </row>
    <row r="6" spans="1:9" ht="19.5" customHeight="1">
      <c r="A6" s="61" t="s">
        <v>1</v>
      </c>
      <c r="B6" s="61" t="s">
        <v>92</v>
      </c>
      <c r="C6" s="54">
        <v>0.03</v>
      </c>
      <c r="D6" s="54">
        <v>0.03</v>
      </c>
      <c r="E6" s="55">
        <v>0.03</v>
      </c>
      <c r="F6" s="54">
        <v>0.03</v>
      </c>
      <c r="G6" s="85">
        <v>0.03</v>
      </c>
      <c r="H6" s="85">
        <v>0.03</v>
      </c>
      <c r="I6" s="133">
        <v>0.03</v>
      </c>
    </row>
    <row r="7" spans="1:9" ht="19.5" customHeight="1">
      <c r="A7" s="90" t="s">
        <v>2</v>
      </c>
      <c r="B7" s="61" t="s">
        <v>3</v>
      </c>
      <c r="C7" s="54">
        <v>0.3</v>
      </c>
      <c r="D7" s="54">
        <v>0.3</v>
      </c>
      <c r="E7" s="55">
        <v>0.3</v>
      </c>
      <c r="F7" s="54">
        <v>0.3</v>
      </c>
      <c r="G7" s="85">
        <v>0.3</v>
      </c>
      <c r="H7" s="85">
        <v>0.31</v>
      </c>
      <c r="I7" s="133">
        <v>0.31</v>
      </c>
    </row>
    <row r="8" spans="1:9" ht="19.5" customHeight="1">
      <c r="A8" s="90" t="s">
        <v>4</v>
      </c>
      <c r="B8" s="61" t="s">
        <v>5</v>
      </c>
      <c r="C8" s="54">
        <v>0.29</v>
      </c>
      <c r="D8" s="54">
        <v>0.29</v>
      </c>
      <c r="E8" s="55">
        <v>0.29</v>
      </c>
      <c r="F8" s="54">
        <v>0.29</v>
      </c>
      <c r="G8" s="85">
        <v>0.29</v>
      </c>
      <c r="H8" s="85">
        <v>0.19</v>
      </c>
      <c r="I8" s="133">
        <v>0.19</v>
      </c>
    </row>
    <row r="9" spans="1:9" ht="19.5" customHeight="1">
      <c r="A9" s="90" t="s">
        <v>6</v>
      </c>
      <c r="B9" s="2" t="s">
        <v>7</v>
      </c>
      <c r="C9" s="54">
        <v>0.26</v>
      </c>
      <c r="D9" s="54">
        <v>0.26</v>
      </c>
      <c r="E9" s="55">
        <v>0.27</v>
      </c>
      <c r="F9" s="54">
        <v>0.27</v>
      </c>
      <c r="G9" s="85">
        <v>0.25</v>
      </c>
      <c r="H9" s="85">
        <v>0.26</v>
      </c>
      <c r="I9" s="133">
        <v>0.21</v>
      </c>
    </row>
    <row r="10" spans="1:9" ht="19.5" customHeight="1">
      <c r="A10" s="90" t="s">
        <v>8</v>
      </c>
      <c r="B10" s="61" t="s">
        <v>9</v>
      </c>
      <c r="C10" s="54">
        <v>0.21</v>
      </c>
      <c r="D10" s="54">
        <v>0.21</v>
      </c>
      <c r="E10" s="55">
        <v>0.21</v>
      </c>
      <c r="F10" s="54">
        <v>0.21</v>
      </c>
      <c r="G10" s="85">
        <v>0.24</v>
      </c>
      <c r="H10" s="85">
        <v>0.24</v>
      </c>
      <c r="I10" s="133">
        <v>0.24</v>
      </c>
    </row>
    <row r="11" spans="1:9" ht="19.5" customHeight="1">
      <c r="A11" s="90" t="s">
        <v>10</v>
      </c>
      <c r="B11" s="61" t="s">
        <v>11</v>
      </c>
      <c r="C11" s="54">
        <v>0.38</v>
      </c>
      <c r="D11" s="54">
        <v>0.34</v>
      </c>
      <c r="E11" s="55">
        <v>0.34</v>
      </c>
      <c r="F11" s="54">
        <v>0.35</v>
      </c>
      <c r="G11" s="85">
        <v>0.35</v>
      </c>
      <c r="H11" s="85">
        <v>0.35</v>
      </c>
      <c r="I11" s="133">
        <v>0.35</v>
      </c>
    </row>
    <row r="12" spans="1:9" ht="19.5" customHeight="1">
      <c r="A12" s="90" t="s">
        <v>12</v>
      </c>
      <c r="B12" s="61" t="s">
        <v>13</v>
      </c>
      <c r="C12" s="54">
        <v>0.4</v>
      </c>
      <c r="D12" s="54">
        <v>0.4</v>
      </c>
      <c r="E12" s="55">
        <v>0.4</v>
      </c>
      <c r="F12" s="54">
        <v>0.6</v>
      </c>
      <c r="G12" s="85">
        <v>0.52</v>
      </c>
      <c r="H12" s="85">
        <v>0.44</v>
      </c>
      <c r="I12" s="133">
        <v>0.44</v>
      </c>
    </row>
    <row r="13" spans="1:9" ht="19.5" customHeight="1">
      <c r="A13" s="90" t="s">
        <v>14</v>
      </c>
      <c r="B13" s="61" t="s">
        <v>15</v>
      </c>
      <c r="C13" s="54">
        <v>0.27</v>
      </c>
      <c r="D13" s="54">
        <v>0.3</v>
      </c>
      <c r="E13" s="55">
        <v>0.3</v>
      </c>
      <c r="F13" s="54">
        <v>0.3</v>
      </c>
      <c r="G13" s="85">
        <v>0.3</v>
      </c>
      <c r="H13" s="85">
        <v>0.31</v>
      </c>
      <c r="I13" s="133">
        <v>0.31</v>
      </c>
    </row>
    <row r="14" spans="1:9" ht="19.5" customHeight="1">
      <c r="A14" s="2" t="s">
        <v>16</v>
      </c>
      <c r="B14" s="2" t="s">
        <v>17</v>
      </c>
      <c r="C14" s="54">
        <v>0.4</v>
      </c>
      <c r="D14" s="54">
        <v>0.4</v>
      </c>
      <c r="E14" s="55">
        <v>0.4</v>
      </c>
      <c r="F14" s="54">
        <v>0.4</v>
      </c>
      <c r="G14" s="85">
        <v>0.4</v>
      </c>
      <c r="H14" s="85">
        <v>0.4</v>
      </c>
      <c r="I14" s="133">
        <v>0.4</v>
      </c>
    </row>
    <row r="15" spans="1:9" ht="19.5" customHeight="1">
      <c r="A15" s="90" t="s">
        <v>18</v>
      </c>
      <c r="B15" s="61" t="s">
        <v>19</v>
      </c>
      <c r="C15" s="54">
        <v>0.17</v>
      </c>
      <c r="D15" s="54">
        <v>0.17</v>
      </c>
      <c r="E15" s="55">
        <v>0.17</v>
      </c>
      <c r="F15" s="54">
        <v>0.17</v>
      </c>
      <c r="G15" s="85">
        <v>0.17</v>
      </c>
      <c r="H15" s="85">
        <v>0.18</v>
      </c>
      <c r="I15" s="133">
        <v>0.18</v>
      </c>
    </row>
    <row r="16" spans="1:9" ht="19.5" customHeight="1">
      <c r="A16" s="90" t="s">
        <v>20</v>
      </c>
      <c r="B16" s="61" t="s">
        <v>21</v>
      </c>
      <c r="C16" s="54">
        <v>0.47</v>
      </c>
      <c r="D16" s="54">
        <v>0.48</v>
      </c>
      <c r="E16" s="55">
        <v>0.48</v>
      </c>
      <c r="F16" s="54">
        <v>0.49</v>
      </c>
      <c r="G16" s="85">
        <v>0.49</v>
      </c>
      <c r="H16" s="85">
        <v>0.5</v>
      </c>
      <c r="I16" s="133">
        <v>0.5</v>
      </c>
    </row>
    <row r="17" spans="1:9" ht="19.5" customHeight="1">
      <c r="A17" s="90" t="s">
        <v>22</v>
      </c>
      <c r="B17" s="61" t="s">
        <v>23</v>
      </c>
      <c r="C17" s="54">
        <v>0.12</v>
      </c>
      <c r="D17" s="54">
        <v>0.13</v>
      </c>
      <c r="E17" s="55">
        <v>0.13</v>
      </c>
      <c r="F17" s="54">
        <v>0.13</v>
      </c>
      <c r="G17" s="85">
        <v>0.13</v>
      </c>
      <c r="H17" s="85">
        <v>0.13</v>
      </c>
      <c r="I17" s="133">
        <v>0.13</v>
      </c>
    </row>
    <row r="18" spans="1:9" ht="19.5" customHeight="1">
      <c r="A18" s="90" t="s">
        <v>24</v>
      </c>
      <c r="B18" s="61" t="s">
        <v>25</v>
      </c>
      <c r="C18" s="54">
        <v>0.23</v>
      </c>
      <c r="D18" s="54">
        <v>0.24</v>
      </c>
      <c r="E18" s="55">
        <v>0.24</v>
      </c>
      <c r="F18" s="54">
        <v>0.24</v>
      </c>
      <c r="G18" s="85">
        <v>0.24</v>
      </c>
      <c r="H18" s="85">
        <v>0.26</v>
      </c>
      <c r="I18" s="133">
        <v>0.24</v>
      </c>
    </row>
    <row r="19" spans="1:9" ht="19.5" customHeight="1">
      <c r="A19" s="90" t="s">
        <v>26</v>
      </c>
      <c r="B19" s="61" t="s">
        <v>27</v>
      </c>
      <c r="C19" s="54">
        <v>0.57</v>
      </c>
      <c r="D19" s="54">
        <v>0.5</v>
      </c>
      <c r="E19" s="55">
        <v>0.5</v>
      </c>
      <c r="F19" s="54">
        <v>0.5</v>
      </c>
      <c r="G19" s="85">
        <v>0.5</v>
      </c>
      <c r="H19" s="85">
        <v>0.51</v>
      </c>
      <c r="I19" s="133">
        <v>0.51</v>
      </c>
    </row>
    <row r="20" spans="1:9" ht="19.5" customHeight="1">
      <c r="A20" s="90" t="s">
        <v>28</v>
      </c>
      <c r="B20" s="61" t="s">
        <v>29</v>
      </c>
      <c r="C20" s="54">
        <v>0.23</v>
      </c>
      <c r="D20" s="54">
        <v>0.23</v>
      </c>
      <c r="E20" s="55">
        <v>0.23</v>
      </c>
      <c r="F20" s="54">
        <v>0.21</v>
      </c>
      <c r="G20" s="85">
        <v>0.21</v>
      </c>
      <c r="H20" s="85">
        <v>0.21</v>
      </c>
      <c r="I20" s="133">
        <v>0.21</v>
      </c>
    </row>
    <row r="21" spans="1:9" ht="19.5" customHeight="1">
      <c r="A21" s="90" t="s">
        <v>30</v>
      </c>
      <c r="B21" s="61" t="s">
        <v>31</v>
      </c>
      <c r="C21" s="54">
        <v>0.19</v>
      </c>
      <c r="D21" s="54">
        <v>0.2</v>
      </c>
      <c r="E21" s="55">
        <v>0.2</v>
      </c>
      <c r="F21" s="54">
        <v>0.13</v>
      </c>
      <c r="G21" s="85">
        <v>0.13</v>
      </c>
      <c r="H21" s="85">
        <v>0.14</v>
      </c>
      <c r="I21" s="133">
        <v>0.14</v>
      </c>
    </row>
    <row r="22" spans="1:9" ht="19.5" customHeight="1">
      <c r="A22" s="90" t="s">
        <v>32</v>
      </c>
      <c r="B22" s="61" t="s">
        <v>33</v>
      </c>
      <c r="C22" s="54">
        <v>0.3</v>
      </c>
      <c r="D22" s="54">
        <v>0.3</v>
      </c>
      <c r="E22" s="55">
        <v>0.3</v>
      </c>
      <c r="F22" s="54">
        <v>0.3</v>
      </c>
      <c r="G22" s="85">
        <v>0.3</v>
      </c>
      <c r="H22" s="85">
        <v>0.3</v>
      </c>
      <c r="I22" s="133">
        <v>0.3</v>
      </c>
    </row>
    <row r="23" spans="1:9" ht="19.5" customHeight="1">
      <c r="A23" s="90" t="s">
        <v>34</v>
      </c>
      <c r="B23" s="61" t="s">
        <v>35</v>
      </c>
      <c r="C23" s="54">
        <v>0.2</v>
      </c>
      <c r="D23" s="54">
        <v>0.21</v>
      </c>
      <c r="E23" s="55">
        <v>0.21</v>
      </c>
      <c r="F23" s="54">
        <v>0.21</v>
      </c>
      <c r="G23" s="85">
        <v>0.21</v>
      </c>
      <c r="H23" s="85">
        <v>0.22</v>
      </c>
      <c r="I23" s="133">
        <v>0.39</v>
      </c>
    </row>
    <row r="24" spans="1:9" ht="19.5" customHeight="1">
      <c r="A24" s="90" t="s">
        <v>36</v>
      </c>
      <c r="B24" s="61" t="s">
        <v>37</v>
      </c>
      <c r="C24" s="54">
        <v>0.27</v>
      </c>
      <c r="D24" s="54">
        <v>0.27</v>
      </c>
      <c r="E24" s="55">
        <v>0.27</v>
      </c>
      <c r="F24" s="54">
        <v>0.28</v>
      </c>
      <c r="G24" s="85">
        <v>0.28</v>
      </c>
      <c r="H24" s="85">
        <v>0.28</v>
      </c>
      <c r="I24" s="133">
        <v>0.28</v>
      </c>
    </row>
    <row r="25" spans="1:9" ht="19.5" customHeight="1">
      <c r="A25" s="90" t="s">
        <v>38</v>
      </c>
      <c r="B25" s="61" t="s">
        <v>39</v>
      </c>
      <c r="C25" s="54">
        <v>0.3</v>
      </c>
      <c r="D25" s="54">
        <v>0.29</v>
      </c>
      <c r="E25" s="55">
        <v>0.29</v>
      </c>
      <c r="F25" s="54">
        <v>0.29</v>
      </c>
      <c r="G25" s="85">
        <v>0.33</v>
      </c>
      <c r="H25" s="85">
        <v>0.33</v>
      </c>
      <c r="I25" s="133">
        <v>0.33</v>
      </c>
    </row>
    <row r="26" spans="1:9" ht="19.5" customHeight="1">
      <c r="A26" s="2" t="s">
        <v>40</v>
      </c>
      <c r="B26" s="61" t="s">
        <v>41</v>
      </c>
      <c r="C26" s="54">
        <v>0.04</v>
      </c>
      <c r="D26" s="54">
        <v>0.04</v>
      </c>
      <c r="E26" s="55">
        <v>0.05</v>
      </c>
      <c r="F26" s="54">
        <v>0.05</v>
      </c>
      <c r="G26" s="85">
        <v>0.03</v>
      </c>
      <c r="H26" s="85">
        <v>0.03</v>
      </c>
      <c r="I26" s="133">
        <v>0.03</v>
      </c>
    </row>
    <row r="27" spans="1:9" ht="19.5" customHeight="1">
      <c r="A27" s="90" t="s">
        <v>42</v>
      </c>
      <c r="B27" s="61" t="s">
        <v>43</v>
      </c>
      <c r="C27" s="54">
        <v>0.26</v>
      </c>
      <c r="D27" s="54">
        <v>0.26</v>
      </c>
      <c r="E27" s="55">
        <v>0.26</v>
      </c>
      <c r="F27" s="54">
        <v>0.26</v>
      </c>
      <c r="G27" s="85">
        <v>0.26</v>
      </c>
      <c r="H27" s="85">
        <v>0.26</v>
      </c>
      <c r="I27" s="133">
        <v>0.27</v>
      </c>
    </row>
    <row r="28" spans="1:9" ht="19.5" customHeight="1">
      <c r="A28" s="90" t="s">
        <v>44</v>
      </c>
      <c r="B28" s="61" t="s">
        <v>45</v>
      </c>
      <c r="C28" s="54">
        <v>0.32</v>
      </c>
      <c r="D28" s="54">
        <v>0.25</v>
      </c>
      <c r="E28" s="55">
        <v>0.25</v>
      </c>
      <c r="F28" s="54">
        <v>0.25</v>
      </c>
      <c r="G28" s="85">
        <v>0.26</v>
      </c>
      <c r="H28" s="85">
        <v>0.26</v>
      </c>
      <c r="I28" s="133">
        <v>0.26</v>
      </c>
    </row>
    <row r="29" spans="1:9" ht="19.5" customHeight="1">
      <c r="A29" s="90" t="s">
        <v>46</v>
      </c>
      <c r="B29" s="61" t="s">
        <v>47</v>
      </c>
      <c r="C29" s="54">
        <v>0.33</v>
      </c>
      <c r="D29" s="54">
        <v>0.33</v>
      </c>
      <c r="E29" s="55">
        <v>0.33</v>
      </c>
      <c r="F29" s="54">
        <v>0.33</v>
      </c>
      <c r="G29" s="85">
        <v>0.33</v>
      </c>
      <c r="H29" s="85">
        <v>0.28</v>
      </c>
      <c r="I29" s="133">
        <v>0.28</v>
      </c>
    </row>
    <row r="30" spans="1:9" ht="19.5" customHeight="1">
      <c r="A30" s="90" t="s">
        <v>48</v>
      </c>
      <c r="B30" s="61" t="s">
        <v>49</v>
      </c>
      <c r="C30" s="54">
        <v>0.52</v>
      </c>
      <c r="D30" s="54">
        <v>0.52</v>
      </c>
      <c r="E30" s="55">
        <v>0.53</v>
      </c>
      <c r="F30" s="54">
        <v>0.54</v>
      </c>
      <c r="G30" s="85">
        <v>0.54</v>
      </c>
      <c r="H30" s="85">
        <v>0.55</v>
      </c>
      <c r="I30" s="133">
        <v>0.37</v>
      </c>
    </row>
    <row r="31" spans="1:9" ht="19.5" customHeight="1">
      <c r="A31" s="90" t="s">
        <v>50</v>
      </c>
      <c r="B31" s="61" t="s">
        <v>51</v>
      </c>
      <c r="C31" s="54">
        <v>0.53</v>
      </c>
      <c r="D31" s="54">
        <v>0.52</v>
      </c>
      <c r="E31" s="55">
        <v>0.52</v>
      </c>
      <c r="F31" s="54">
        <v>0.51</v>
      </c>
      <c r="G31" s="85">
        <v>0.51</v>
      </c>
      <c r="H31" s="85">
        <v>0.51</v>
      </c>
      <c r="I31" s="133">
        <v>0.5</v>
      </c>
    </row>
    <row r="32" spans="1:9" ht="19.5" customHeight="1">
      <c r="A32" s="90" t="s">
        <v>52</v>
      </c>
      <c r="B32" s="61" t="s">
        <v>54</v>
      </c>
      <c r="C32" s="52">
        <v>0</v>
      </c>
      <c r="D32" s="52">
        <v>0</v>
      </c>
      <c r="E32" s="60">
        <v>0</v>
      </c>
      <c r="F32" s="52">
        <v>0</v>
      </c>
      <c r="G32" s="86">
        <v>0</v>
      </c>
      <c r="H32" s="86">
        <v>0</v>
      </c>
      <c r="I32" s="136">
        <v>0</v>
      </c>
    </row>
    <row r="33" spans="1:9" ht="19.5" customHeight="1">
      <c r="A33" s="91"/>
      <c r="B33" s="92" t="s">
        <v>53</v>
      </c>
      <c r="C33" s="95">
        <v>0.28</v>
      </c>
      <c r="D33" s="95">
        <v>0.27</v>
      </c>
      <c r="E33" s="96">
        <v>0.27</v>
      </c>
      <c r="F33" s="95">
        <v>0.28</v>
      </c>
      <c r="G33" s="95">
        <v>0.28</v>
      </c>
      <c r="H33" s="95">
        <v>0.28</v>
      </c>
      <c r="I33" s="95">
        <v>0.27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3">
    <mergeCell ref="H1:I1"/>
    <mergeCell ref="A2:I2"/>
    <mergeCell ref="A3:I3"/>
  </mergeCells>
  <printOptions horizontalCentered="1"/>
  <pageMargins left="0.984251968503937" right="0.5905511811023623" top="0.9055118110236221" bottom="0.7874015748031497" header="0.7086614173228347" footer="0.5118110236220472"/>
  <pageSetup horizontalDpi="300" verticalDpi="300" orientation="portrait" paperSize="9" r:id="rId1"/>
  <headerFooter alignWithMargins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37"/>
  <sheetViews>
    <sheetView zoomScale="75" zoomScaleNormal="75" zoomScalePageLayoutView="0" workbookViewId="0" topLeftCell="A1">
      <selection activeCell="Q37" sqref="Q37"/>
    </sheetView>
  </sheetViews>
  <sheetFormatPr defaultColWidth="9.00390625" defaultRowHeight="12.75"/>
  <cols>
    <col min="1" max="1" width="4.375" style="0" customWidth="1"/>
    <col min="2" max="2" width="20.875" style="0" customWidth="1"/>
    <col min="3" max="16" width="7.25390625" style="0" customWidth="1"/>
    <col min="17" max="19" width="9.25390625" style="0" customWidth="1"/>
  </cols>
  <sheetData>
    <row r="1" spans="10:16" ht="16.5" customHeight="1">
      <c r="J1" s="5"/>
      <c r="K1" s="5"/>
      <c r="L1" s="8"/>
      <c r="O1" s="1"/>
      <c r="P1" s="5" t="s">
        <v>58</v>
      </c>
    </row>
    <row r="2" spans="1:21" ht="15.75">
      <c r="A2" s="245" t="s">
        <v>119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10"/>
      <c r="R2" s="10"/>
      <c r="S2" s="10"/>
      <c r="T2" s="10"/>
      <c r="U2" s="8"/>
    </row>
    <row r="3" spans="1:20" ht="12.75" customHeight="1">
      <c r="A3" s="236" t="s">
        <v>120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10"/>
      <c r="R3" s="10"/>
      <c r="S3" s="10"/>
      <c r="T3" s="10"/>
    </row>
    <row r="4" spans="1:12" ht="12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6" ht="15" customHeight="1">
      <c r="A5" s="247" t="s">
        <v>84</v>
      </c>
      <c r="B5" s="249" t="s">
        <v>93</v>
      </c>
      <c r="C5" s="251" t="s">
        <v>89</v>
      </c>
      <c r="D5" s="252"/>
      <c r="E5" s="252"/>
      <c r="F5" s="252"/>
      <c r="G5" s="252"/>
      <c r="H5" s="252"/>
      <c r="I5" s="253"/>
      <c r="J5" s="254" t="s">
        <v>121</v>
      </c>
      <c r="K5" s="254"/>
      <c r="L5" s="254"/>
      <c r="M5" s="254"/>
      <c r="N5" s="254"/>
      <c r="O5" s="254"/>
      <c r="P5" s="255"/>
    </row>
    <row r="6" spans="1:16" ht="19.5" customHeight="1" thickBot="1">
      <c r="A6" s="248"/>
      <c r="B6" s="250"/>
      <c r="C6" s="137">
        <v>2004</v>
      </c>
      <c r="D6" s="138">
        <v>2005</v>
      </c>
      <c r="E6" s="138">
        <v>2006</v>
      </c>
      <c r="F6" s="138">
        <v>2007</v>
      </c>
      <c r="G6" s="139">
        <v>2008</v>
      </c>
      <c r="H6" s="140">
        <v>2009</v>
      </c>
      <c r="I6" s="140">
        <v>2011</v>
      </c>
      <c r="J6" s="138">
        <v>2004</v>
      </c>
      <c r="K6" s="138">
        <v>2005</v>
      </c>
      <c r="L6" s="138">
        <v>2006</v>
      </c>
      <c r="M6" s="138">
        <v>2007</v>
      </c>
      <c r="N6" s="139">
        <v>2008</v>
      </c>
      <c r="O6" s="140">
        <v>2009</v>
      </c>
      <c r="P6" s="140">
        <v>2011</v>
      </c>
    </row>
    <row r="7" spans="1:16" ht="13.5" customHeight="1">
      <c r="A7" s="141" t="s">
        <v>1</v>
      </c>
      <c r="B7" s="142" t="s">
        <v>92</v>
      </c>
      <c r="C7" s="49">
        <v>62</v>
      </c>
      <c r="D7" s="49">
        <v>32</v>
      </c>
      <c r="E7" s="49">
        <v>32</v>
      </c>
      <c r="F7" s="143">
        <v>32</v>
      </c>
      <c r="G7" s="144">
        <v>32</v>
      </c>
      <c r="H7" s="86">
        <v>32</v>
      </c>
      <c r="I7" s="132">
        <v>32</v>
      </c>
      <c r="J7" s="145">
        <v>0.31</v>
      </c>
      <c r="K7" s="145">
        <v>0.16</v>
      </c>
      <c r="L7" s="145">
        <v>0.16</v>
      </c>
      <c r="M7" s="146">
        <v>0.16</v>
      </c>
      <c r="N7" s="147">
        <v>0.16</v>
      </c>
      <c r="O7" s="85">
        <v>0.16</v>
      </c>
      <c r="P7" s="167">
        <v>0.16</v>
      </c>
    </row>
    <row r="8" spans="1:16" ht="13.5" customHeight="1">
      <c r="A8" s="27" t="s">
        <v>2</v>
      </c>
      <c r="B8" s="130" t="s">
        <v>3</v>
      </c>
      <c r="C8" s="50">
        <v>10</v>
      </c>
      <c r="D8" s="50">
        <v>10</v>
      </c>
      <c r="E8" s="50">
        <v>10</v>
      </c>
      <c r="F8" s="51">
        <v>10</v>
      </c>
      <c r="G8" s="148">
        <v>10</v>
      </c>
      <c r="H8" s="86">
        <v>10</v>
      </c>
      <c r="I8" s="132">
        <v>10</v>
      </c>
      <c r="J8" s="54">
        <v>0.06</v>
      </c>
      <c r="K8" s="54">
        <v>0.06</v>
      </c>
      <c r="L8" s="54">
        <v>0.06</v>
      </c>
      <c r="M8" s="55">
        <v>0.06</v>
      </c>
      <c r="N8" s="149">
        <v>0.06</v>
      </c>
      <c r="O8" s="85">
        <v>0.06</v>
      </c>
      <c r="P8" s="167">
        <v>0.06</v>
      </c>
    </row>
    <row r="9" spans="1:24" ht="13.5" customHeight="1">
      <c r="A9" s="27" t="s">
        <v>4</v>
      </c>
      <c r="B9" s="130" t="s">
        <v>5</v>
      </c>
      <c r="C9" s="50">
        <v>30</v>
      </c>
      <c r="D9" s="50">
        <v>30</v>
      </c>
      <c r="E9" s="50">
        <v>30</v>
      </c>
      <c r="F9" s="51">
        <v>30</v>
      </c>
      <c r="G9" s="148">
        <v>30</v>
      </c>
      <c r="H9" s="86">
        <v>30</v>
      </c>
      <c r="I9" s="132">
        <v>30</v>
      </c>
      <c r="J9" s="54">
        <v>0.29</v>
      </c>
      <c r="K9" s="54">
        <v>0.29</v>
      </c>
      <c r="L9" s="54">
        <v>0.29</v>
      </c>
      <c r="M9" s="55">
        <v>0.29</v>
      </c>
      <c r="N9" s="149">
        <v>0.29</v>
      </c>
      <c r="O9" s="85">
        <v>0.29</v>
      </c>
      <c r="P9" s="167">
        <v>0.29</v>
      </c>
      <c r="T9" s="15"/>
      <c r="U9" s="17"/>
      <c r="V9" s="17"/>
      <c r="W9" s="17"/>
      <c r="X9" s="17"/>
    </row>
    <row r="10" spans="1:24" ht="13.5" customHeight="1">
      <c r="A10" s="27" t="s">
        <v>6</v>
      </c>
      <c r="B10" s="150" t="s">
        <v>7</v>
      </c>
      <c r="C10" s="50">
        <v>140</v>
      </c>
      <c r="D10" s="50">
        <v>140</v>
      </c>
      <c r="E10" s="50">
        <v>140</v>
      </c>
      <c r="F10" s="51">
        <v>140</v>
      </c>
      <c r="G10" s="148">
        <v>140</v>
      </c>
      <c r="H10" s="86">
        <v>130</v>
      </c>
      <c r="I10" s="132">
        <v>110</v>
      </c>
      <c r="J10" s="54">
        <v>0.4</v>
      </c>
      <c r="K10" s="54">
        <v>0.41</v>
      </c>
      <c r="L10" s="54">
        <v>0.41</v>
      </c>
      <c r="M10" s="55">
        <v>0.41</v>
      </c>
      <c r="N10" s="149">
        <v>0.42</v>
      </c>
      <c r="O10" s="85">
        <v>0.39</v>
      </c>
      <c r="P10" s="167">
        <v>0.33</v>
      </c>
      <c r="T10" s="15"/>
      <c r="U10" s="17"/>
      <c r="V10" s="17"/>
      <c r="W10" s="17"/>
      <c r="X10" s="17"/>
    </row>
    <row r="11" spans="1:24" ht="13.5" customHeight="1">
      <c r="A11" s="27" t="s">
        <v>8</v>
      </c>
      <c r="B11" s="130" t="s">
        <v>9</v>
      </c>
      <c r="C11" s="50">
        <v>20</v>
      </c>
      <c r="D11" s="50">
        <v>20</v>
      </c>
      <c r="E11" s="50">
        <v>25</v>
      </c>
      <c r="F11" s="51">
        <v>25</v>
      </c>
      <c r="G11" s="148">
        <v>25</v>
      </c>
      <c r="H11" s="86">
        <v>25</v>
      </c>
      <c r="I11" s="132">
        <v>25</v>
      </c>
      <c r="J11" s="54">
        <v>0.04</v>
      </c>
      <c r="K11" s="54">
        <v>0.04</v>
      </c>
      <c r="L11" s="54">
        <v>0.05</v>
      </c>
      <c r="M11" s="55">
        <v>0.06</v>
      </c>
      <c r="N11" s="149">
        <v>0.06</v>
      </c>
      <c r="O11" s="85">
        <v>0.06</v>
      </c>
      <c r="P11" s="167">
        <v>0.06</v>
      </c>
      <c r="T11" s="15"/>
      <c r="U11" s="17"/>
      <c r="V11" s="17"/>
      <c r="W11" s="17"/>
      <c r="X11" s="17"/>
    </row>
    <row r="12" spans="1:24" ht="13.5" customHeight="1">
      <c r="A12" s="27" t="s">
        <v>10</v>
      </c>
      <c r="B12" s="130" t="s">
        <v>11</v>
      </c>
      <c r="C12" s="50">
        <v>20</v>
      </c>
      <c r="D12" s="50">
        <v>20</v>
      </c>
      <c r="E12" s="50">
        <v>20</v>
      </c>
      <c r="F12" s="51">
        <v>20</v>
      </c>
      <c r="G12" s="148">
        <v>20</v>
      </c>
      <c r="H12" s="86">
        <v>20</v>
      </c>
      <c r="I12" s="132">
        <v>20</v>
      </c>
      <c r="J12" s="54">
        <v>0.15</v>
      </c>
      <c r="K12" s="54">
        <v>0.15</v>
      </c>
      <c r="L12" s="54">
        <v>0.15</v>
      </c>
      <c r="M12" s="55">
        <v>0.15</v>
      </c>
      <c r="N12" s="149">
        <v>0.15</v>
      </c>
      <c r="O12" s="85">
        <v>0.16</v>
      </c>
      <c r="P12" s="167">
        <v>0.16</v>
      </c>
      <c r="T12" s="15"/>
      <c r="U12" s="17"/>
      <c r="V12" s="17"/>
      <c r="W12" s="19"/>
      <c r="X12" s="19"/>
    </row>
    <row r="13" spans="1:24" ht="13.5" customHeight="1">
      <c r="A13" s="27" t="s">
        <v>12</v>
      </c>
      <c r="B13" s="130" t="s">
        <v>13</v>
      </c>
      <c r="C13" s="50">
        <v>220</v>
      </c>
      <c r="D13" s="50">
        <v>220</v>
      </c>
      <c r="E13" s="50">
        <v>220</v>
      </c>
      <c r="F13" s="51">
        <v>220</v>
      </c>
      <c r="G13" s="148">
        <v>225</v>
      </c>
      <c r="H13" s="86">
        <v>223</v>
      </c>
      <c r="I13" s="132">
        <v>173</v>
      </c>
      <c r="J13" s="54">
        <v>1.77</v>
      </c>
      <c r="K13" s="54">
        <v>1.77</v>
      </c>
      <c r="L13" s="54">
        <v>1.77</v>
      </c>
      <c r="M13" s="55">
        <v>1.77</v>
      </c>
      <c r="N13" s="149">
        <v>1.81</v>
      </c>
      <c r="O13" s="85">
        <v>1.8</v>
      </c>
      <c r="P13" s="167">
        <v>1.39</v>
      </c>
      <c r="T13" s="15"/>
      <c r="U13" s="17"/>
      <c r="V13" s="17"/>
      <c r="W13" s="17"/>
      <c r="X13" s="17"/>
    </row>
    <row r="14" spans="1:24" ht="13.5" customHeight="1">
      <c r="A14" s="27" t="s">
        <v>14</v>
      </c>
      <c r="B14" s="130" t="s">
        <v>15</v>
      </c>
      <c r="C14" s="50">
        <v>30</v>
      </c>
      <c r="D14" s="50">
        <v>30</v>
      </c>
      <c r="E14" s="50">
        <v>30</v>
      </c>
      <c r="F14" s="51">
        <v>20</v>
      </c>
      <c r="G14" s="148">
        <v>20</v>
      </c>
      <c r="H14" s="86">
        <v>20</v>
      </c>
      <c r="I14" s="132">
        <v>20</v>
      </c>
      <c r="J14" s="54">
        <v>0.16</v>
      </c>
      <c r="K14" s="54">
        <v>0.16</v>
      </c>
      <c r="L14" s="54">
        <v>0.16</v>
      </c>
      <c r="M14" s="55">
        <v>0.11</v>
      </c>
      <c r="N14" s="149">
        <v>0.11</v>
      </c>
      <c r="O14" s="85">
        <v>0.11</v>
      </c>
      <c r="P14" s="167">
        <v>0.11</v>
      </c>
      <c r="T14" s="15"/>
      <c r="U14" s="17"/>
      <c r="V14" s="17"/>
      <c r="W14" s="17"/>
      <c r="X14" s="17"/>
    </row>
    <row r="15" spans="1:24" ht="13.5" customHeight="1">
      <c r="A15" s="27" t="s">
        <v>16</v>
      </c>
      <c r="B15" s="151" t="s">
        <v>17</v>
      </c>
      <c r="C15" s="50">
        <v>40</v>
      </c>
      <c r="D15" s="50">
        <v>40</v>
      </c>
      <c r="E15" s="50">
        <v>40</v>
      </c>
      <c r="F15" s="51">
        <v>40</v>
      </c>
      <c r="G15" s="148">
        <v>40</v>
      </c>
      <c r="H15" s="86">
        <v>40</v>
      </c>
      <c r="I15" s="132">
        <v>40</v>
      </c>
      <c r="J15" s="54">
        <v>0.29</v>
      </c>
      <c r="K15" s="54">
        <v>0.29</v>
      </c>
      <c r="L15" s="54">
        <v>0.29</v>
      </c>
      <c r="M15" s="55">
        <v>0.29</v>
      </c>
      <c r="N15" s="149">
        <v>0.29</v>
      </c>
      <c r="O15" s="85">
        <v>0.29</v>
      </c>
      <c r="P15" s="167">
        <v>0.29</v>
      </c>
      <c r="T15" s="15"/>
      <c r="U15" s="17"/>
      <c r="V15" s="17"/>
      <c r="W15" s="17"/>
      <c r="X15" s="17"/>
    </row>
    <row r="16" spans="1:24" ht="13.5" customHeight="1">
      <c r="A16" s="27" t="s">
        <v>18</v>
      </c>
      <c r="B16" s="130" t="s">
        <v>19</v>
      </c>
      <c r="C16" s="50">
        <v>20</v>
      </c>
      <c r="D16" s="50">
        <v>20</v>
      </c>
      <c r="E16" s="50">
        <v>20</v>
      </c>
      <c r="F16" s="51">
        <v>20</v>
      </c>
      <c r="G16" s="148">
        <v>20</v>
      </c>
      <c r="H16" s="86">
        <v>20</v>
      </c>
      <c r="I16" s="132">
        <v>20</v>
      </c>
      <c r="J16" s="54">
        <v>0.11</v>
      </c>
      <c r="K16" s="54">
        <v>0.11</v>
      </c>
      <c r="L16" s="54">
        <v>0.11</v>
      </c>
      <c r="M16" s="55">
        <v>0.12</v>
      </c>
      <c r="N16" s="149">
        <v>0.12</v>
      </c>
      <c r="O16" s="85">
        <v>0.12</v>
      </c>
      <c r="P16" s="167">
        <v>0.12</v>
      </c>
      <c r="T16" s="15"/>
      <c r="U16" s="17"/>
      <c r="V16" s="17"/>
      <c r="W16" s="17"/>
      <c r="X16" s="17"/>
    </row>
    <row r="17" spans="1:24" ht="13.5" customHeight="1">
      <c r="A17" s="27" t="s">
        <v>20</v>
      </c>
      <c r="B17" s="130" t="s">
        <v>21</v>
      </c>
      <c r="C17" s="50">
        <v>10</v>
      </c>
      <c r="D17" s="50">
        <v>20</v>
      </c>
      <c r="E17" s="50">
        <v>20</v>
      </c>
      <c r="F17" s="51">
        <v>20</v>
      </c>
      <c r="G17" s="148">
        <v>20</v>
      </c>
      <c r="H17" s="86">
        <v>20</v>
      </c>
      <c r="I17" s="132">
        <v>20</v>
      </c>
      <c r="J17" s="54">
        <v>0.09</v>
      </c>
      <c r="K17" s="54">
        <v>0.19</v>
      </c>
      <c r="L17" s="54">
        <v>0.19</v>
      </c>
      <c r="M17" s="55">
        <v>0.19</v>
      </c>
      <c r="N17" s="149">
        <v>0.2</v>
      </c>
      <c r="O17" s="85">
        <v>0.2</v>
      </c>
      <c r="P17" s="167">
        <v>0.2</v>
      </c>
      <c r="T17" s="15"/>
      <c r="U17" s="17"/>
      <c r="V17" s="17"/>
      <c r="W17" s="17"/>
      <c r="X17" s="17"/>
    </row>
    <row r="18" spans="1:24" ht="13.5" customHeight="1">
      <c r="A18" s="27" t="s">
        <v>22</v>
      </c>
      <c r="B18" s="130" t="s">
        <v>23</v>
      </c>
      <c r="C18" s="50">
        <v>40</v>
      </c>
      <c r="D18" s="50">
        <v>40</v>
      </c>
      <c r="E18" s="50">
        <v>40</v>
      </c>
      <c r="F18" s="51">
        <v>40</v>
      </c>
      <c r="G18" s="148">
        <v>40</v>
      </c>
      <c r="H18" s="86">
        <v>40</v>
      </c>
      <c r="I18" s="132">
        <v>40</v>
      </c>
      <c r="J18" s="54">
        <v>0.16</v>
      </c>
      <c r="K18" s="54">
        <v>0.17</v>
      </c>
      <c r="L18" s="54">
        <v>0.17</v>
      </c>
      <c r="M18" s="55">
        <v>0.17</v>
      </c>
      <c r="N18" s="149">
        <v>0.17</v>
      </c>
      <c r="O18" s="85">
        <v>0.17</v>
      </c>
      <c r="P18" s="167">
        <v>0.18</v>
      </c>
      <c r="T18" s="15"/>
      <c r="U18" s="17"/>
      <c r="V18" s="17"/>
      <c r="W18" s="17"/>
      <c r="X18" s="17"/>
    </row>
    <row r="19" spans="1:24" ht="13.5" customHeight="1">
      <c r="A19" s="27" t="s">
        <v>24</v>
      </c>
      <c r="B19" s="130" t="s">
        <v>25</v>
      </c>
      <c r="C19" s="50">
        <v>50</v>
      </c>
      <c r="D19" s="50">
        <v>50</v>
      </c>
      <c r="E19" s="50">
        <v>50</v>
      </c>
      <c r="F19" s="51">
        <v>50</v>
      </c>
      <c r="G19" s="148">
        <v>50</v>
      </c>
      <c r="H19" s="86">
        <v>50</v>
      </c>
      <c r="I19" s="132">
        <v>50</v>
      </c>
      <c r="J19" s="54">
        <v>0.19</v>
      </c>
      <c r="K19" s="54">
        <v>0.2</v>
      </c>
      <c r="L19" s="54">
        <v>0.2</v>
      </c>
      <c r="M19" s="55">
        <v>0.2</v>
      </c>
      <c r="N19" s="149">
        <v>0.2</v>
      </c>
      <c r="O19" s="85">
        <v>0.2</v>
      </c>
      <c r="P19" s="167">
        <v>0.2</v>
      </c>
      <c r="T19" s="15"/>
      <c r="U19" s="17"/>
      <c r="V19" s="17"/>
      <c r="W19" s="17"/>
      <c r="X19" s="17"/>
    </row>
    <row r="20" spans="1:24" ht="13.5" customHeight="1">
      <c r="A20" s="27" t="s">
        <v>26</v>
      </c>
      <c r="B20" s="130" t="s">
        <v>27</v>
      </c>
      <c r="C20" s="50">
        <v>30</v>
      </c>
      <c r="D20" s="50">
        <v>30</v>
      </c>
      <c r="E20" s="50">
        <v>30</v>
      </c>
      <c r="F20" s="51">
        <v>30</v>
      </c>
      <c r="G20" s="148">
        <v>30</v>
      </c>
      <c r="H20" s="86">
        <v>30</v>
      </c>
      <c r="I20" s="132">
        <v>30</v>
      </c>
      <c r="J20" s="54">
        <v>0.24</v>
      </c>
      <c r="K20" s="54">
        <v>0.25</v>
      </c>
      <c r="L20" s="54">
        <v>0.25</v>
      </c>
      <c r="M20" s="55">
        <v>0.25</v>
      </c>
      <c r="N20" s="149">
        <v>0.25</v>
      </c>
      <c r="O20" s="85">
        <v>0.25</v>
      </c>
      <c r="P20" s="167">
        <v>0.25</v>
      </c>
      <c r="T20" s="15"/>
      <c r="U20" s="17"/>
      <c r="V20" s="17"/>
      <c r="W20" s="17"/>
      <c r="X20" s="17"/>
    </row>
    <row r="21" spans="1:24" ht="13.5" customHeight="1">
      <c r="A21" s="27" t="s">
        <v>28</v>
      </c>
      <c r="B21" s="130" t="s">
        <v>29</v>
      </c>
      <c r="C21" s="50">
        <v>65</v>
      </c>
      <c r="D21" s="50">
        <v>65</v>
      </c>
      <c r="E21" s="50">
        <v>65</v>
      </c>
      <c r="F21" s="51">
        <v>65</v>
      </c>
      <c r="G21" s="148">
        <v>65</v>
      </c>
      <c r="H21" s="86">
        <v>65</v>
      </c>
      <c r="I21" s="132">
        <v>65</v>
      </c>
      <c r="J21" s="54">
        <v>0.27</v>
      </c>
      <c r="K21" s="54">
        <v>0.27</v>
      </c>
      <c r="L21" s="54">
        <v>0.27</v>
      </c>
      <c r="M21" s="55">
        <v>0.27</v>
      </c>
      <c r="N21" s="149">
        <v>0.27</v>
      </c>
      <c r="O21" s="85">
        <v>0.27</v>
      </c>
      <c r="P21" s="167">
        <v>0.27</v>
      </c>
      <c r="T21" s="15"/>
      <c r="U21" s="17"/>
      <c r="V21" s="17"/>
      <c r="W21" s="17"/>
      <c r="X21" s="17"/>
    </row>
    <row r="22" spans="1:24" ht="13.5" customHeight="1">
      <c r="A22" s="27" t="s">
        <v>30</v>
      </c>
      <c r="B22" s="130" t="s">
        <v>31</v>
      </c>
      <c r="C22" s="50">
        <v>25</v>
      </c>
      <c r="D22" s="50">
        <v>25</v>
      </c>
      <c r="E22" s="50">
        <v>25</v>
      </c>
      <c r="F22" s="51">
        <v>25</v>
      </c>
      <c r="G22" s="148">
        <v>30</v>
      </c>
      <c r="H22" s="86">
        <v>30</v>
      </c>
      <c r="I22" s="132">
        <v>30</v>
      </c>
      <c r="J22" s="54">
        <v>0.16</v>
      </c>
      <c r="K22" s="54">
        <v>0.16</v>
      </c>
      <c r="L22" s="54">
        <v>0.16</v>
      </c>
      <c r="M22" s="55">
        <v>0.16</v>
      </c>
      <c r="N22" s="149">
        <v>0.2</v>
      </c>
      <c r="O22" s="85">
        <v>0.2</v>
      </c>
      <c r="P22" s="167">
        <v>0.2</v>
      </c>
      <c r="T22" s="15"/>
      <c r="U22" s="17"/>
      <c r="V22" s="17"/>
      <c r="W22" s="17"/>
      <c r="X22" s="17"/>
    </row>
    <row r="23" spans="1:24" ht="13.5" customHeight="1">
      <c r="A23" s="27" t="s">
        <v>32</v>
      </c>
      <c r="B23" s="130" t="s">
        <v>33</v>
      </c>
      <c r="C23" s="50">
        <v>5</v>
      </c>
      <c r="D23" s="50">
        <v>5</v>
      </c>
      <c r="E23" s="50">
        <v>5</v>
      </c>
      <c r="F23" s="51">
        <v>5</v>
      </c>
      <c r="G23" s="148">
        <v>5</v>
      </c>
      <c r="H23" s="86">
        <v>5</v>
      </c>
      <c r="I23" s="132">
        <v>5</v>
      </c>
      <c r="J23" s="54">
        <v>0.04</v>
      </c>
      <c r="K23" s="54">
        <v>0.04</v>
      </c>
      <c r="L23" s="54">
        <v>0.04</v>
      </c>
      <c r="M23" s="55">
        <v>0.04</v>
      </c>
      <c r="N23" s="149">
        <v>0.04</v>
      </c>
      <c r="O23" s="85">
        <v>0.04</v>
      </c>
      <c r="P23" s="167">
        <v>0.04</v>
      </c>
      <c r="T23" s="15"/>
      <c r="U23" s="17"/>
      <c r="V23" s="17"/>
      <c r="W23" s="17"/>
      <c r="X23" s="17"/>
    </row>
    <row r="24" spans="1:24" ht="13.5" customHeight="1">
      <c r="A24" s="27" t="s">
        <v>34</v>
      </c>
      <c r="B24" s="130" t="s">
        <v>35</v>
      </c>
      <c r="C24" s="50">
        <v>0</v>
      </c>
      <c r="D24" s="50">
        <v>0</v>
      </c>
      <c r="E24" s="50">
        <v>0</v>
      </c>
      <c r="F24" s="51">
        <v>0</v>
      </c>
      <c r="G24" s="148">
        <v>0</v>
      </c>
      <c r="H24" s="86">
        <v>0</v>
      </c>
      <c r="I24" s="132">
        <v>0</v>
      </c>
      <c r="J24" s="52">
        <v>0</v>
      </c>
      <c r="K24" s="52">
        <v>0</v>
      </c>
      <c r="L24" s="52">
        <v>0</v>
      </c>
      <c r="M24" s="60">
        <v>0</v>
      </c>
      <c r="N24" s="152">
        <v>0</v>
      </c>
      <c r="O24" s="85">
        <v>0</v>
      </c>
      <c r="P24" s="167">
        <v>0</v>
      </c>
      <c r="T24" s="15"/>
      <c r="U24" s="17"/>
      <c r="V24" s="17"/>
      <c r="W24" s="17"/>
      <c r="X24" s="17"/>
    </row>
    <row r="25" spans="1:24" ht="13.5" customHeight="1">
      <c r="A25" s="27" t="s">
        <v>36</v>
      </c>
      <c r="B25" s="130" t="s">
        <v>37</v>
      </c>
      <c r="C25" s="50">
        <v>5</v>
      </c>
      <c r="D25" s="50">
        <v>5</v>
      </c>
      <c r="E25" s="50">
        <v>5</v>
      </c>
      <c r="F25" s="51">
        <v>5</v>
      </c>
      <c r="G25" s="148">
        <v>5</v>
      </c>
      <c r="H25" s="86">
        <v>5</v>
      </c>
      <c r="I25" s="132">
        <v>5</v>
      </c>
      <c r="J25" s="54">
        <v>0.04</v>
      </c>
      <c r="K25" s="54">
        <v>0.05</v>
      </c>
      <c r="L25" s="54">
        <v>0.05</v>
      </c>
      <c r="M25" s="55">
        <v>0.05</v>
      </c>
      <c r="N25" s="149">
        <v>0.05</v>
      </c>
      <c r="O25" s="85">
        <v>0.05</v>
      </c>
      <c r="P25" s="167">
        <v>0.05</v>
      </c>
      <c r="T25" s="15"/>
      <c r="U25" s="17"/>
      <c r="V25" s="17"/>
      <c r="W25" s="17"/>
      <c r="X25" s="17"/>
    </row>
    <row r="26" spans="1:24" ht="13.5" customHeight="1">
      <c r="A26" s="27" t="s">
        <v>38</v>
      </c>
      <c r="B26" s="130" t="s">
        <v>39</v>
      </c>
      <c r="C26" s="50">
        <v>80</v>
      </c>
      <c r="D26" s="50">
        <v>80</v>
      </c>
      <c r="E26" s="50">
        <v>80</v>
      </c>
      <c r="F26" s="51">
        <v>80</v>
      </c>
      <c r="G26" s="148">
        <v>80</v>
      </c>
      <c r="H26" s="86">
        <v>80</v>
      </c>
      <c r="I26" s="132">
        <v>80</v>
      </c>
      <c r="J26" s="54">
        <v>0.28</v>
      </c>
      <c r="K26" s="54">
        <v>0.28</v>
      </c>
      <c r="L26" s="54">
        <v>0.29</v>
      </c>
      <c r="M26" s="55">
        <v>0.29</v>
      </c>
      <c r="N26" s="149">
        <v>0.29</v>
      </c>
      <c r="O26" s="85">
        <v>0.29</v>
      </c>
      <c r="P26" s="167">
        <v>0.29</v>
      </c>
      <c r="T26" s="15"/>
      <c r="U26" s="17"/>
      <c r="V26" s="17"/>
      <c r="W26" s="17"/>
      <c r="X26" s="17"/>
    </row>
    <row r="27" spans="1:24" ht="13.5" customHeight="1">
      <c r="A27" s="27" t="s">
        <v>40</v>
      </c>
      <c r="B27" s="153" t="s">
        <v>41</v>
      </c>
      <c r="C27" s="50">
        <v>0</v>
      </c>
      <c r="D27" s="50">
        <v>0</v>
      </c>
      <c r="E27" s="50">
        <v>0</v>
      </c>
      <c r="F27" s="51">
        <v>0</v>
      </c>
      <c r="G27" s="148">
        <v>0</v>
      </c>
      <c r="H27" s="86">
        <v>0</v>
      </c>
      <c r="I27" s="132">
        <v>0</v>
      </c>
      <c r="J27" s="52">
        <v>0</v>
      </c>
      <c r="K27" s="52">
        <v>0</v>
      </c>
      <c r="L27" s="52">
        <v>0</v>
      </c>
      <c r="M27" s="60">
        <v>0</v>
      </c>
      <c r="N27" s="152">
        <v>0</v>
      </c>
      <c r="O27" s="85">
        <v>0</v>
      </c>
      <c r="P27" s="167">
        <v>0</v>
      </c>
      <c r="T27" s="15"/>
      <c r="U27" s="17"/>
      <c r="V27" s="17"/>
      <c r="W27" s="17"/>
      <c r="X27" s="17"/>
    </row>
    <row r="28" spans="1:24" ht="13.5" customHeight="1">
      <c r="A28" s="27" t="s">
        <v>42</v>
      </c>
      <c r="B28" s="130" t="s">
        <v>43</v>
      </c>
      <c r="C28" s="50">
        <v>30</v>
      </c>
      <c r="D28" s="50">
        <v>30</v>
      </c>
      <c r="E28" s="50">
        <v>30</v>
      </c>
      <c r="F28" s="51">
        <v>30</v>
      </c>
      <c r="G28" s="148">
        <v>30</v>
      </c>
      <c r="H28" s="86">
        <v>30</v>
      </c>
      <c r="I28" s="132">
        <v>20</v>
      </c>
      <c r="J28" s="54">
        <v>0.22</v>
      </c>
      <c r="K28" s="54">
        <v>0.22</v>
      </c>
      <c r="L28" s="54">
        <v>0.22</v>
      </c>
      <c r="M28" s="55">
        <v>0.22</v>
      </c>
      <c r="N28" s="149">
        <v>0.22</v>
      </c>
      <c r="O28" s="85">
        <v>0.23</v>
      </c>
      <c r="P28" s="167">
        <v>0.15</v>
      </c>
      <c r="T28" s="15"/>
      <c r="U28" s="17"/>
      <c r="V28" s="17"/>
      <c r="W28" s="17"/>
      <c r="X28" s="17"/>
    </row>
    <row r="29" spans="1:24" ht="13.5" customHeight="1">
      <c r="A29" s="27" t="s">
        <v>44</v>
      </c>
      <c r="B29" s="130" t="s">
        <v>45</v>
      </c>
      <c r="C29" s="50">
        <v>41</v>
      </c>
      <c r="D29" s="50">
        <v>41</v>
      </c>
      <c r="E29" s="50">
        <v>41</v>
      </c>
      <c r="F29" s="51">
        <v>41</v>
      </c>
      <c r="G29" s="148">
        <v>41</v>
      </c>
      <c r="H29" s="86">
        <v>40</v>
      </c>
      <c r="I29" s="132">
        <v>40</v>
      </c>
      <c r="J29" s="54">
        <v>0.3</v>
      </c>
      <c r="K29" s="54">
        <v>0.31</v>
      </c>
      <c r="L29" s="54">
        <v>0.31</v>
      </c>
      <c r="M29" s="55">
        <v>0.31</v>
      </c>
      <c r="N29" s="149">
        <v>0.32</v>
      </c>
      <c r="O29" s="85">
        <v>0.31</v>
      </c>
      <c r="P29" s="167">
        <v>0.31</v>
      </c>
      <c r="T29" s="15"/>
      <c r="U29" s="17"/>
      <c r="V29" s="17"/>
      <c r="W29" s="17"/>
      <c r="X29" s="17"/>
    </row>
    <row r="30" spans="1:24" ht="13.5" customHeight="1">
      <c r="A30" s="27" t="s">
        <v>46</v>
      </c>
      <c r="B30" s="130" t="s">
        <v>47</v>
      </c>
      <c r="C30" s="50">
        <v>10</v>
      </c>
      <c r="D30" s="50">
        <v>10</v>
      </c>
      <c r="E30" s="50">
        <v>10</v>
      </c>
      <c r="F30" s="51">
        <v>10</v>
      </c>
      <c r="G30" s="148">
        <v>10</v>
      </c>
      <c r="H30" s="86">
        <v>10</v>
      </c>
      <c r="I30" s="132">
        <v>10</v>
      </c>
      <c r="J30" s="54">
        <v>0.11</v>
      </c>
      <c r="K30" s="54">
        <v>0.11</v>
      </c>
      <c r="L30" s="54">
        <v>0.11</v>
      </c>
      <c r="M30" s="55">
        <v>0.11</v>
      </c>
      <c r="N30" s="149">
        <v>0.11</v>
      </c>
      <c r="O30" s="85">
        <v>0.11</v>
      </c>
      <c r="P30" s="167">
        <v>0.11</v>
      </c>
      <c r="T30" s="15"/>
      <c r="U30" s="17"/>
      <c r="V30" s="17"/>
      <c r="W30" s="17"/>
      <c r="X30" s="17"/>
    </row>
    <row r="31" spans="1:24" ht="13.5" customHeight="1">
      <c r="A31" s="27" t="s">
        <v>48</v>
      </c>
      <c r="B31" s="130" t="s">
        <v>49</v>
      </c>
      <c r="C31" s="50">
        <v>9</v>
      </c>
      <c r="D31" s="50">
        <v>9</v>
      </c>
      <c r="E31" s="50">
        <v>9</v>
      </c>
      <c r="F31" s="51">
        <v>9</v>
      </c>
      <c r="G31" s="148">
        <v>9</v>
      </c>
      <c r="H31" s="86">
        <v>0</v>
      </c>
      <c r="I31" s="132">
        <v>0</v>
      </c>
      <c r="J31" s="54">
        <v>0.08</v>
      </c>
      <c r="K31" s="54">
        <v>0.08</v>
      </c>
      <c r="L31" s="54">
        <v>0.08</v>
      </c>
      <c r="M31" s="55">
        <v>0.08</v>
      </c>
      <c r="N31" s="149">
        <v>0.08</v>
      </c>
      <c r="O31" s="85">
        <v>0</v>
      </c>
      <c r="P31" s="167">
        <v>0</v>
      </c>
      <c r="T31" s="15"/>
      <c r="U31" s="17"/>
      <c r="V31" s="17"/>
      <c r="W31" s="17"/>
      <c r="X31" s="19"/>
    </row>
    <row r="32" spans="1:24" ht="13.5" customHeight="1">
      <c r="A32" s="27" t="s">
        <v>50</v>
      </c>
      <c r="B32" s="130" t="s">
        <v>51</v>
      </c>
      <c r="C32" s="50">
        <v>153</v>
      </c>
      <c r="D32" s="50">
        <v>153</v>
      </c>
      <c r="E32" s="50">
        <v>153</v>
      </c>
      <c r="F32" s="51">
        <v>153</v>
      </c>
      <c r="G32" s="148">
        <v>153</v>
      </c>
      <c r="H32" s="86">
        <v>153</v>
      </c>
      <c r="I32" s="132">
        <v>153</v>
      </c>
      <c r="J32" s="54">
        <v>0.58</v>
      </c>
      <c r="K32" s="54">
        <v>0.58</v>
      </c>
      <c r="L32" s="54">
        <v>0.57</v>
      </c>
      <c r="M32" s="55">
        <v>0.57</v>
      </c>
      <c r="N32" s="149">
        <v>0.56</v>
      </c>
      <c r="O32" s="85">
        <v>0.56</v>
      </c>
      <c r="P32" s="167">
        <v>0.55</v>
      </c>
      <c r="T32" s="15"/>
      <c r="U32" s="17"/>
      <c r="V32" s="17"/>
      <c r="W32" s="17"/>
      <c r="X32" s="17"/>
    </row>
    <row r="33" spans="1:24" ht="13.5" customHeight="1" thickBot="1">
      <c r="A33" s="28" t="s">
        <v>52</v>
      </c>
      <c r="B33" s="128" t="s">
        <v>54</v>
      </c>
      <c r="C33" s="154">
        <v>0</v>
      </c>
      <c r="D33" s="154">
        <v>0</v>
      </c>
      <c r="E33" s="154">
        <v>0</v>
      </c>
      <c r="F33" s="155">
        <v>0</v>
      </c>
      <c r="G33" s="156">
        <v>0</v>
      </c>
      <c r="H33" s="86">
        <v>0</v>
      </c>
      <c r="I33" s="132">
        <v>0</v>
      </c>
      <c r="J33" s="157">
        <v>0</v>
      </c>
      <c r="K33" s="157">
        <v>0</v>
      </c>
      <c r="L33" s="157">
        <v>0</v>
      </c>
      <c r="M33" s="158">
        <v>0</v>
      </c>
      <c r="N33" s="159">
        <v>0</v>
      </c>
      <c r="O33" s="85">
        <v>0</v>
      </c>
      <c r="P33" s="167">
        <v>0</v>
      </c>
      <c r="T33" s="15"/>
      <c r="U33" s="17"/>
      <c r="V33" s="17"/>
      <c r="W33" s="17"/>
      <c r="X33" s="17"/>
    </row>
    <row r="34" spans="1:24" s="31" customFormat="1" ht="13.5" customHeight="1" thickBot="1">
      <c r="A34" s="29"/>
      <c r="B34" s="129" t="s">
        <v>53</v>
      </c>
      <c r="C34" s="47">
        <f>SUM(C7:C33)</f>
        <v>1145</v>
      </c>
      <c r="D34" s="47">
        <f>SUM(D7:D33)</f>
        <v>1125</v>
      </c>
      <c r="E34" s="47">
        <f>SUM(E7:E33)</f>
        <v>1130</v>
      </c>
      <c r="F34" s="47">
        <f>SUM(F7:F33)</f>
        <v>1120</v>
      </c>
      <c r="G34" s="160">
        <v>1130</v>
      </c>
      <c r="H34" s="161">
        <v>1108</v>
      </c>
      <c r="I34" s="165">
        <v>1028</v>
      </c>
      <c r="J34" s="58">
        <v>0.24</v>
      </c>
      <c r="K34" s="58">
        <v>0.24</v>
      </c>
      <c r="L34" s="58">
        <v>0.24</v>
      </c>
      <c r="M34" s="59">
        <v>0.24</v>
      </c>
      <c r="N34" s="162">
        <v>0.25</v>
      </c>
      <c r="O34" s="163">
        <v>0.24</v>
      </c>
      <c r="P34" s="166">
        <v>0.2</v>
      </c>
      <c r="T34" s="32"/>
      <c r="U34" s="33"/>
      <c r="V34" s="33"/>
      <c r="W34" s="33"/>
      <c r="X34" s="33"/>
    </row>
    <row r="35" spans="6:31" ht="12.75" customHeight="1">
      <c r="F35" s="1"/>
      <c r="G35" s="1"/>
      <c r="H35" s="1"/>
      <c r="I35" s="1"/>
      <c r="J35" s="1"/>
      <c r="K35" s="1"/>
      <c r="L35" s="1"/>
      <c r="AA35" s="15"/>
      <c r="AB35" s="17"/>
      <c r="AC35" s="17"/>
      <c r="AD35" s="17"/>
      <c r="AE35" s="17"/>
    </row>
    <row r="36" spans="27:31" ht="12.75" customHeight="1">
      <c r="AA36" s="15"/>
      <c r="AB36" s="17"/>
      <c r="AC36" s="17"/>
      <c r="AD36" s="17"/>
      <c r="AE36" s="17"/>
    </row>
    <row r="37" spans="9:31" ht="12.75" customHeight="1">
      <c r="I37" s="164"/>
      <c r="AA37" s="15"/>
      <c r="AB37" s="15"/>
      <c r="AC37" s="15"/>
      <c r="AD37" s="15"/>
      <c r="AE37" s="15"/>
    </row>
    <row r="38" ht="12.75" customHeight="1"/>
    <row r="39" ht="12.75" customHeight="1"/>
    <row r="40" ht="12.75" customHeight="1"/>
    <row r="41" ht="12.75" customHeight="1"/>
    <row r="42" ht="12.75" customHeight="1"/>
    <row r="43" ht="15" customHeight="1"/>
    <row r="44" ht="19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6">
    <mergeCell ref="A2:P2"/>
    <mergeCell ref="A5:A6"/>
    <mergeCell ref="B5:B6"/>
    <mergeCell ref="C5:I5"/>
    <mergeCell ref="J5:P5"/>
    <mergeCell ref="A3:P3"/>
  </mergeCells>
  <printOptions horizontalCentered="1"/>
  <pageMargins left="0.7874015748031497" right="0.7874015748031497" top="0.9448818897637796" bottom="0.7874015748031497" header="0.5511811023622047" footer="0.5118110236220472"/>
  <pageSetup horizontalDpi="300" verticalDpi="300" orientation="landscape" paperSize="9" r:id="rId1"/>
  <headerFooter alignWithMargins="0">
    <oddFooter>&amp;R10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36"/>
  <sheetViews>
    <sheetView zoomScale="75" zoomScaleNormal="75" zoomScalePageLayoutView="0" workbookViewId="0" topLeftCell="A1">
      <selection activeCell="B42" sqref="B42"/>
    </sheetView>
  </sheetViews>
  <sheetFormatPr defaultColWidth="9.00390625" defaultRowHeight="12.75"/>
  <cols>
    <col min="1" max="1" width="4.375" style="0" customWidth="1"/>
    <col min="2" max="2" width="21.875" style="0" customWidth="1"/>
    <col min="3" max="16" width="7.25390625" style="0" customWidth="1"/>
    <col min="17" max="19" width="9.25390625" style="0" customWidth="1"/>
  </cols>
  <sheetData>
    <row r="1" spans="11:16" ht="12.75" customHeight="1">
      <c r="K1" s="8"/>
      <c r="L1" s="8"/>
      <c r="O1" s="1"/>
      <c r="P1" s="5" t="s">
        <v>59</v>
      </c>
    </row>
    <row r="2" spans="1:18" ht="15.75">
      <c r="A2" s="245" t="s">
        <v>122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6"/>
      <c r="R2" s="26"/>
    </row>
    <row r="3" spans="1:18" ht="12.75" customHeight="1">
      <c r="A3" s="236" t="s">
        <v>123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13"/>
      <c r="R3" s="13"/>
    </row>
    <row r="4" spans="1:12" ht="12.7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6" s="11" customFormat="1" ht="15" customHeight="1">
      <c r="A5" s="247" t="s">
        <v>84</v>
      </c>
      <c r="B5" s="256" t="s">
        <v>93</v>
      </c>
      <c r="C5" s="258" t="s">
        <v>89</v>
      </c>
      <c r="D5" s="252"/>
      <c r="E5" s="252"/>
      <c r="F5" s="252"/>
      <c r="G5" s="252"/>
      <c r="H5" s="252"/>
      <c r="I5" s="253"/>
      <c r="J5" s="259" t="s">
        <v>121</v>
      </c>
      <c r="K5" s="259"/>
      <c r="L5" s="259"/>
      <c r="M5" s="259"/>
      <c r="N5" s="259"/>
      <c r="O5" s="259"/>
      <c r="P5" s="260"/>
    </row>
    <row r="6" spans="1:16" s="11" customFormat="1" ht="19.5" customHeight="1" thickBot="1">
      <c r="A6" s="248"/>
      <c r="B6" s="257"/>
      <c r="C6" s="138">
        <v>2004</v>
      </c>
      <c r="D6" s="138">
        <v>2005</v>
      </c>
      <c r="E6" s="138">
        <v>2006</v>
      </c>
      <c r="F6" s="138">
        <v>2007</v>
      </c>
      <c r="G6" s="139">
        <v>2008</v>
      </c>
      <c r="H6" s="140">
        <v>2009</v>
      </c>
      <c r="I6" s="140">
        <v>2011</v>
      </c>
      <c r="J6" s="138">
        <v>2004</v>
      </c>
      <c r="K6" s="138">
        <v>2005</v>
      </c>
      <c r="L6" s="138">
        <v>2006</v>
      </c>
      <c r="M6" s="138">
        <v>2007</v>
      </c>
      <c r="N6" s="139">
        <v>2008</v>
      </c>
      <c r="O6" s="140">
        <v>2009</v>
      </c>
      <c r="P6" s="140">
        <v>2011</v>
      </c>
    </row>
    <row r="7" spans="1:16" ht="13.5" customHeight="1">
      <c r="A7" s="30" t="s">
        <v>1</v>
      </c>
      <c r="B7" s="168" t="s">
        <v>92</v>
      </c>
      <c r="C7" s="49">
        <v>50</v>
      </c>
      <c r="D7" s="49">
        <v>50</v>
      </c>
      <c r="E7" s="49">
        <v>35</v>
      </c>
      <c r="F7" s="143">
        <v>35</v>
      </c>
      <c r="G7" s="144">
        <v>35</v>
      </c>
      <c r="H7" s="86">
        <v>35</v>
      </c>
      <c r="I7" s="132">
        <v>35</v>
      </c>
      <c r="J7" s="145">
        <v>1.7</v>
      </c>
      <c r="K7" s="145">
        <v>1.77</v>
      </c>
      <c r="L7" s="145">
        <v>1.28</v>
      </c>
      <c r="M7" s="146">
        <v>1.31</v>
      </c>
      <c r="N7" s="147">
        <v>1.31</v>
      </c>
      <c r="O7" s="85">
        <v>1.3</v>
      </c>
      <c r="P7" s="133">
        <v>1.26</v>
      </c>
    </row>
    <row r="8" spans="1:16" ht="13.5" customHeight="1">
      <c r="A8" s="27" t="s">
        <v>2</v>
      </c>
      <c r="B8" s="130" t="s">
        <v>3</v>
      </c>
      <c r="C8" s="50">
        <v>5</v>
      </c>
      <c r="D8" s="50">
        <v>5</v>
      </c>
      <c r="E8" s="50">
        <v>5</v>
      </c>
      <c r="F8" s="51">
        <v>5</v>
      </c>
      <c r="G8" s="148">
        <v>15</v>
      </c>
      <c r="H8" s="86">
        <v>15</v>
      </c>
      <c r="I8" s="132">
        <v>15</v>
      </c>
      <c r="J8" s="54">
        <v>0.18</v>
      </c>
      <c r="K8" s="54">
        <v>0.18</v>
      </c>
      <c r="L8" s="54">
        <v>0.19</v>
      </c>
      <c r="M8" s="55">
        <v>0.2</v>
      </c>
      <c r="N8" s="149">
        <v>0.6</v>
      </c>
      <c r="O8" s="85">
        <v>0.61</v>
      </c>
      <c r="P8" s="133">
        <v>0.62</v>
      </c>
    </row>
    <row r="9" spans="1:26" ht="13.5" customHeight="1">
      <c r="A9" s="27" t="s">
        <v>4</v>
      </c>
      <c r="B9" s="130" t="s">
        <v>5</v>
      </c>
      <c r="C9" s="50">
        <v>5</v>
      </c>
      <c r="D9" s="50">
        <v>5</v>
      </c>
      <c r="E9" s="50">
        <v>5</v>
      </c>
      <c r="F9" s="51">
        <v>5</v>
      </c>
      <c r="G9" s="148">
        <v>5</v>
      </c>
      <c r="H9" s="86">
        <v>5</v>
      </c>
      <c r="I9" s="132">
        <v>5</v>
      </c>
      <c r="J9" s="54">
        <v>0.25</v>
      </c>
      <c r="K9" s="54">
        <v>0.25</v>
      </c>
      <c r="L9" s="54">
        <v>0.26</v>
      </c>
      <c r="M9" s="55">
        <v>0.26</v>
      </c>
      <c r="N9" s="149">
        <v>0.26</v>
      </c>
      <c r="O9" s="85">
        <v>0.26</v>
      </c>
      <c r="P9" s="133">
        <v>0.26</v>
      </c>
      <c r="U9" s="15"/>
      <c r="V9" s="15"/>
      <c r="W9" s="15"/>
      <c r="X9" s="15"/>
      <c r="Y9" s="15"/>
      <c r="Z9" s="15"/>
    </row>
    <row r="10" spans="1:26" ht="13.5" customHeight="1">
      <c r="A10" s="27" t="s">
        <v>6</v>
      </c>
      <c r="B10" s="150" t="s">
        <v>7</v>
      </c>
      <c r="C10" s="50">
        <v>50</v>
      </c>
      <c r="D10" s="50">
        <v>50</v>
      </c>
      <c r="E10" s="50">
        <v>50</v>
      </c>
      <c r="F10" s="51">
        <v>55</v>
      </c>
      <c r="G10" s="148">
        <v>55</v>
      </c>
      <c r="H10" s="86">
        <v>55</v>
      </c>
      <c r="I10" s="132">
        <v>55</v>
      </c>
      <c r="J10" s="54">
        <v>1</v>
      </c>
      <c r="K10" s="54">
        <v>1.04</v>
      </c>
      <c r="L10" s="54">
        <v>1.08</v>
      </c>
      <c r="M10" s="55">
        <v>1.21</v>
      </c>
      <c r="N10" s="149">
        <v>1.23</v>
      </c>
      <c r="O10" s="85">
        <v>1.23</v>
      </c>
      <c r="P10" s="133">
        <v>1.21</v>
      </c>
      <c r="U10" s="15"/>
      <c r="V10" s="17"/>
      <c r="W10" s="17"/>
      <c r="X10" s="17"/>
      <c r="Y10" s="17"/>
      <c r="Z10" s="15"/>
    </row>
    <row r="11" spans="1:26" ht="13.5" customHeight="1">
      <c r="A11" s="27" t="s">
        <v>8</v>
      </c>
      <c r="B11" s="130" t="s">
        <v>9</v>
      </c>
      <c r="C11" s="50">
        <v>25</v>
      </c>
      <c r="D11" s="50">
        <v>5</v>
      </c>
      <c r="E11" s="50">
        <v>5</v>
      </c>
      <c r="F11" s="51">
        <v>5</v>
      </c>
      <c r="G11" s="148">
        <v>5</v>
      </c>
      <c r="H11" s="86">
        <v>0</v>
      </c>
      <c r="I11" s="132">
        <v>5</v>
      </c>
      <c r="J11" s="54">
        <v>0.41</v>
      </c>
      <c r="K11" s="54">
        <v>0.09</v>
      </c>
      <c r="L11" s="54">
        <v>0.09</v>
      </c>
      <c r="M11" s="55">
        <v>0.09</v>
      </c>
      <c r="N11" s="149">
        <v>0.09</v>
      </c>
      <c r="O11" s="85">
        <v>0</v>
      </c>
      <c r="P11" s="133">
        <v>0.09</v>
      </c>
      <c r="U11" s="15"/>
      <c r="V11" s="17"/>
      <c r="W11" s="17"/>
      <c r="X11" s="17"/>
      <c r="Y11" s="17"/>
      <c r="Z11" s="15"/>
    </row>
    <row r="12" spans="1:26" ht="13.5" customHeight="1">
      <c r="A12" s="27" t="s">
        <v>10</v>
      </c>
      <c r="B12" s="130" t="s">
        <v>11</v>
      </c>
      <c r="C12" s="50">
        <v>10</v>
      </c>
      <c r="D12" s="50">
        <v>10</v>
      </c>
      <c r="E12" s="50">
        <v>10</v>
      </c>
      <c r="F12" s="51">
        <v>10</v>
      </c>
      <c r="G12" s="148">
        <v>10</v>
      </c>
      <c r="H12" s="86">
        <v>10</v>
      </c>
      <c r="I12" s="132">
        <v>10</v>
      </c>
      <c r="J12" s="54">
        <v>0.43</v>
      </c>
      <c r="K12" s="54">
        <v>0.45</v>
      </c>
      <c r="L12" s="54">
        <v>0.46</v>
      </c>
      <c r="M12" s="55">
        <v>0.47</v>
      </c>
      <c r="N12" s="149">
        <v>0.48</v>
      </c>
      <c r="O12" s="85">
        <v>0.49</v>
      </c>
      <c r="P12" s="133">
        <v>0.5</v>
      </c>
      <c r="U12" s="15"/>
      <c r="V12" s="17"/>
      <c r="W12" s="17"/>
      <c r="X12" s="17"/>
      <c r="Y12" s="17"/>
      <c r="Z12" s="15"/>
    </row>
    <row r="13" spans="1:26" ht="13.5" customHeight="1">
      <c r="A13" s="27" t="s">
        <v>12</v>
      </c>
      <c r="B13" s="130" t="s">
        <v>13</v>
      </c>
      <c r="C13" s="50">
        <v>139</v>
      </c>
      <c r="D13" s="50">
        <v>139</v>
      </c>
      <c r="E13" s="50">
        <v>139</v>
      </c>
      <c r="F13" s="51">
        <v>139</v>
      </c>
      <c r="G13" s="148">
        <v>139</v>
      </c>
      <c r="H13" s="86">
        <v>139</v>
      </c>
      <c r="I13" s="132">
        <v>114</v>
      </c>
      <c r="J13" s="54">
        <v>5.55</v>
      </c>
      <c r="K13" s="54">
        <v>5.67</v>
      </c>
      <c r="L13" s="54">
        <v>5.81</v>
      </c>
      <c r="M13" s="55">
        <v>5.91</v>
      </c>
      <c r="N13" s="149">
        <v>5.99</v>
      </c>
      <c r="O13" s="85">
        <v>6</v>
      </c>
      <c r="P13" s="133">
        <v>4.88</v>
      </c>
      <c r="U13" s="15"/>
      <c r="V13" s="17"/>
      <c r="W13" s="17"/>
      <c r="X13" s="19"/>
      <c r="Y13" s="17"/>
      <c r="Z13" s="15"/>
    </row>
    <row r="14" spans="1:26" ht="13.5" customHeight="1">
      <c r="A14" s="27" t="s">
        <v>14</v>
      </c>
      <c r="B14" s="130" t="s">
        <v>15</v>
      </c>
      <c r="C14" s="50">
        <v>30</v>
      </c>
      <c r="D14" s="50">
        <v>30</v>
      </c>
      <c r="E14" s="50">
        <v>30</v>
      </c>
      <c r="F14" s="51">
        <v>30</v>
      </c>
      <c r="G14" s="148">
        <v>30</v>
      </c>
      <c r="H14" s="86">
        <v>30</v>
      </c>
      <c r="I14" s="132">
        <v>30</v>
      </c>
      <c r="J14" s="54">
        <v>1.12</v>
      </c>
      <c r="K14" s="54">
        <v>1.17</v>
      </c>
      <c r="L14" s="54">
        <v>1.21</v>
      </c>
      <c r="M14" s="55">
        <v>1.25</v>
      </c>
      <c r="N14" s="149">
        <v>1.27</v>
      </c>
      <c r="O14" s="85">
        <v>1.28</v>
      </c>
      <c r="P14" s="133">
        <v>1.27</v>
      </c>
      <c r="U14" s="15"/>
      <c r="V14" s="17"/>
      <c r="W14" s="17"/>
      <c r="X14" s="17"/>
      <c r="Y14" s="17"/>
      <c r="Z14" s="15"/>
    </row>
    <row r="15" spans="1:26" ht="13.5" customHeight="1">
      <c r="A15" s="27" t="s">
        <v>16</v>
      </c>
      <c r="B15" s="151" t="s">
        <v>17</v>
      </c>
      <c r="C15" s="50">
        <v>33</v>
      </c>
      <c r="D15" s="50">
        <v>33</v>
      </c>
      <c r="E15" s="50">
        <v>35</v>
      </c>
      <c r="F15" s="51">
        <v>35</v>
      </c>
      <c r="G15" s="148">
        <v>35</v>
      </c>
      <c r="H15" s="86">
        <v>35</v>
      </c>
      <c r="I15" s="132">
        <v>35</v>
      </c>
      <c r="J15" s="54">
        <v>1.27</v>
      </c>
      <c r="K15" s="54">
        <v>1.3</v>
      </c>
      <c r="L15" s="54">
        <v>1.42</v>
      </c>
      <c r="M15" s="55">
        <v>1.45</v>
      </c>
      <c r="N15" s="149">
        <v>1.48</v>
      </c>
      <c r="O15" s="85">
        <v>1.5</v>
      </c>
      <c r="P15" s="133">
        <v>1.52</v>
      </c>
      <c r="U15" s="15"/>
      <c r="V15" s="17"/>
      <c r="W15" s="17"/>
      <c r="X15" s="19"/>
      <c r="Y15" s="17"/>
      <c r="Z15" s="15"/>
    </row>
    <row r="16" spans="1:26" ht="13.5" customHeight="1">
      <c r="A16" s="27" t="s">
        <v>18</v>
      </c>
      <c r="B16" s="130" t="s">
        <v>19</v>
      </c>
      <c r="C16" s="50">
        <v>30</v>
      </c>
      <c r="D16" s="50">
        <v>30</v>
      </c>
      <c r="E16" s="50">
        <v>20</v>
      </c>
      <c r="F16" s="51">
        <v>20</v>
      </c>
      <c r="G16" s="148">
        <v>20</v>
      </c>
      <c r="H16" s="86">
        <v>20</v>
      </c>
      <c r="I16" s="132">
        <v>20</v>
      </c>
      <c r="J16" s="54">
        <v>1.1</v>
      </c>
      <c r="K16" s="54">
        <v>1.14</v>
      </c>
      <c r="L16" s="54">
        <v>0.79</v>
      </c>
      <c r="M16" s="55">
        <v>0.81</v>
      </c>
      <c r="N16" s="149">
        <v>0.82</v>
      </c>
      <c r="O16" s="85">
        <v>0.82</v>
      </c>
      <c r="P16" s="133">
        <v>0.81</v>
      </c>
      <c r="U16" s="15"/>
      <c r="V16" s="17"/>
      <c r="W16" s="17"/>
      <c r="X16" s="19"/>
      <c r="Y16" s="19"/>
      <c r="Z16" s="15"/>
    </row>
    <row r="17" spans="1:26" ht="13.5" customHeight="1">
      <c r="A17" s="27" t="s">
        <v>20</v>
      </c>
      <c r="B17" s="130" t="s">
        <v>21</v>
      </c>
      <c r="C17" s="50">
        <v>15</v>
      </c>
      <c r="D17" s="50">
        <v>15</v>
      </c>
      <c r="E17" s="50">
        <v>15</v>
      </c>
      <c r="F17" s="51">
        <v>15</v>
      </c>
      <c r="G17" s="148">
        <v>15</v>
      </c>
      <c r="H17" s="86">
        <v>15</v>
      </c>
      <c r="I17" s="132">
        <v>15</v>
      </c>
      <c r="J17" s="54">
        <v>0.88</v>
      </c>
      <c r="K17" s="54">
        <v>0.91</v>
      </c>
      <c r="L17" s="54">
        <v>0.96</v>
      </c>
      <c r="M17" s="55">
        <v>0.99</v>
      </c>
      <c r="N17" s="149">
        <v>1.02</v>
      </c>
      <c r="O17" s="85">
        <v>1.04</v>
      </c>
      <c r="P17" s="133">
        <v>1.06</v>
      </c>
      <c r="U17" s="15"/>
      <c r="V17" s="17"/>
      <c r="W17" s="17"/>
      <c r="X17" s="18"/>
      <c r="Y17" s="17"/>
      <c r="Z17" s="15"/>
    </row>
    <row r="18" spans="1:26" ht="13.5" customHeight="1">
      <c r="A18" s="27" t="s">
        <v>22</v>
      </c>
      <c r="B18" s="130" t="s">
        <v>23</v>
      </c>
      <c r="C18" s="50">
        <v>15</v>
      </c>
      <c r="D18" s="50">
        <v>15</v>
      </c>
      <c r="E18" s="50">
        <v>15</v>
      </c>
      <c r="F18" s="51">
        <v>15</v>
      </c>
      <c r="G18" s="148">
        <v>15</v>
      </c>
      <c r="H18" s="86">
        <v>15</v>
      </c>
      <c r="I18" s="132">
        <v>15</v>
      </c>
      <c r="J18" s="54">
        <v>0.46</v>
      </c>
      <c r="K18" s="54">
        <v>0.49</v>
      </c>
      <c r="L18" s="54">
        <v>0.51</v>
      </c>
      <c r="M18" s="55">
        <v>0.53</v>
      </c>
      <c r="N18" s="149">
        <v>0.54</v>
      </c>
      <c r="O18" s="85">
        <v>0.55</v>
      </c>
      <c r="P18" s="133">
        <v>0.55</v>
      </c>
      <c r="U18" s="15"/>
      <c r="V18" s="17"/>
      <c r="W18" s="17"/>
      <c r="X18" s="17"/>
      <c r="Y18" s="17"/>
      <c r="Z18" s="15"/>
    </row>
    <row r="19" spans="1:26" ht="13.5" customHeight="1">
      <c r="A19" s="27" t="s">
        <v>24</v>
      </c>
      <c r="B19" s="130" t="s">
        <v>25</v>
      </c>
      <c r="C19" s="50">
        <v>65</v>
      </c>
      <c r="D19" s="50">
        <v>65</v>
      </c>
      <c r="E19" s="50">
        <v>65</v>
      </c>
      <c r="F19" s="51">
        <v>65</v>
      </c>
      <c r="G19" s="148">
        <v>65</v>
      </c>
      <c r="H19" s="86">
        <v>65</v>
      </c>
      <c r="I19" s="132">
        <v>65</v>
      </c>
      <c r="J19" s="54">
        <v>1.45</v>
      </c>
      <c r="K19" s="54">
        <v>1.5</v>
      </c>
      <c r="L19" s="54">
        <v>1.54</v>
      </c>
      <c r="M19" s="55">
        <v>1.58</v>
      </c>
      <c r="N19" s="149">
        <v>1.61</v>
      </c>
      <c r="O19" s="85">
        <v>1.63</v>
      </c>
      <c r="P19" s="133">
        <v>1.65</v>
      </c>
      <c r="U19" s="15"/>
      <c r="V19" s="17"/>
      <c r="W19" s="17"/>
      <c r="X19" s="17"/>
      <c r="Y19" s="17"/>
      <c r="Z19" s="15"/>
    </row>
    <row r="20" spans="1:26" ht="13.5" customHeight="1">
      <c r="A20" s="27" t="s">
        <v>26</v>
      </c>
      <c r="B20" s="130" t="s">
        <v>27</v>
      </c>
      <c r="C20" s="50">
        <v>20</v>
      </c>
      <c r="D20" s="50">
        <v>20</v>
      </c>
      <c r="E20" s="50">
        <v>20</v>
      </c>
      <c r="F20" s="51">
        <v>20</v>
      </c>
      <c r="G20" s="148">
        <v>20</v>
      </c>
      <c r="H20" s="86">
        <v>20</v>
      </c>
      <c r="I20" s="132">
        <v>20</v>
      </c>
      <c r="J20" s="54">
        <v>1.03</v>
      </c>
      <c r="K20" s="54">
        <v>1.07</v>
      </c>
      <c r="L20" s="54">
        <v>1.11</v>
      </c>
      <c r="M20" s="55">
        <v>1.14</v>
      </c>
      <c r="N20" s="149">
        <v>1.16</v>
      </c>
      <c r="O20" s="85">
        <v>1.17</v>
      </c>
      <c r="P20" s="133">
        <v>1.17</v>
      </c>
      <c r="U20" s="15"/>
      <c r="V20" s="17"/>
      <c r="W20" s="17"/>
      <c r="X20" s="17"/>
      <c r="Y20" s="17"/>
      <c r="Z20" s="15"/>
    </row>
    <row r="21" spans="1:26" ht="13.5" customHeight="1">
      <c r="A21" s="27" t="s">
        <v>28</v>
      </c>
      <c r="B21" s="130" t="s">
        <v>29</v>
      </c>
      <c r="C21" s="50">
        <v>15</v>
      </c>
      <c r="D21" s="50">
        <v>30</v>
      </c>
      <c r="E21" s="50">
        <v>30</v>
      </c>
      <c r="F21" s="51">
        <v>30</v>
      </c>
      <c r="G21" s="148">
        <v>30</v>
      </c>
      <c r="H21" s="86">
        <v>30</v>
      </c>
      <c r="I21" s="132">
        <v>30</v>
      </c>
      <c r="J21" s="54">
        <v>1.4</v>
      </c>
      <c r="K21" s="54">
        <v>0.82</v>
      </c>
      <c r="L21" s="54">
        <v>0.84</v>
      </c>
      <c r="M21" s="55">
        <v>0.86</v>
      </c>
      <c r="N21" s="149">
        <v>0.87</v>
      </c>
      <c r="O21" s="85">
        <v>0.86</v>
      </c>
      <c r="P21" s="133">
        <v>0.84</v>
      </c>
      <c r="U21" s="15"/>
      <c r="V21" s="17"/>
      <c r="W21" s="17"/>
      <c r="X21" s="17"/>
      <c r="Y21" s="17"/>
      <c r="Z21" s="15"/>
    </row>
    <row r="22" spans="1:26" ht="13.5" customHeight="1">
      <c r="A22" s="27" t="s">
        <v>30</v>
      </c>
      <c r="B22" s="130" t="s">
        <v>31</v>
      </c>
      <c r="C22" s="50">
        <v>20</v>
      </c>
      <c r="D22" s="50">
        <v>20</v>
      </c>
      <c r="E22" s="50">
        <v>20</v>
      </c>
      <c r="F22" s="51">
        <v>20</v>
      </c>
      <c r="G22" s="148">
        <v>20</v>
      </c>
      <c r="H22" s="86">
        <v>20</v>
      </c>
      <c r="I22" s="132">
        <v>20</v>
      </c>
      <c r="J22" s="54">
        <v>0.87</v>
      </c>
      <c r="K22" s="54">
        <v>0.91</v>
      </c>
      <c r="L22" s="54">
        <v>0.95</v>
      </c>
      <c r="M22" s="55">
        <v>0.98</v>
      </c>
      <c r="N22" s="149">
        <v>1.01</v>
      </c>
      <c r="O22" s="85">
        <v>1.02</v>
      </c>
      <c r="P22" s="133">
        <v>1.03</v>
      </c>
      <c r="U22" s="15"/>
      <c r="V22" s="17"/>
      <c r="W22" s="17"/>
      <c r="X22" s="17"/>
      <c r="Y22" s="17"/>
      <c r="Z22" s="15"/>
    </row>
    <row r="23" spans="1:26" ht="13.5" customHeight="1">
      <c r="A23" s="27" t="s">
        <v>32</v>
      </c>
      <c r="B23" s="130" t="s">
        <v>33</v>
      </c>
      <c r="C23" s="50">
        <v>10</v>
      </c>
      <c r="D23" s="50">
        <v>10</v>
      </c>
      <c r="E23" s="50">
        <v>10</v>
      </c>
      <c r="F23" s="51">
        <v>10</v>
      </c>
      <c r="G23" s="148">
        <v>10</v>
      </c>
      <c r="H23" s="86">
        <v>10</v>
      </c>
      <c r="I23" s="132">
        <v>10</v>
      </c>
      <c r="J23" s="54">
        <v>0.43</v>
      </c>
      <c r="K23" s="54">
        <v>0.44</v>
      </c>
      <c r="L23" s="54">
        <v>0.44</v>
      </c>
      <c r="M23" s="55">
        <v>0.45</v>
      </c>
      <c r="N23" s="149">
        <v>0.45</v>
      </c>
      <c r="O23" s="85">
        <v>0.45</v>
      </c>
      <c r="P23" s="133">
        <v>0.45</v>
      </c>
      <c r="U23" s="15"/>
      <c r="V23" s="17"/>
      <c r="W23" s="17"/>
      <c r="X23" s="17"/>
      <c r="Y23" s="17"/>
      <c r="Z23" s="15"/>
    </row>
    <row r="24" spans="1:26" ht="13.5" customHeight="1">
      <c r="A24" s="27" t="s">
        <v>34</v>
      </c>
      <c r="B24" s="130" t="s">
        <v>35</v>
      </c>
      <c r="C24" s="50">
        <v>10</v>
      </c>
      <c r="D24" s="50">
        <v>10</v>
      </c>
      <c r="E24" s="50">
        <v>10</v>
      </c>
      <c r="F24" s="51">
        <v>10</v>
      </c>
      <c r="G24" s="148">
        <v>10</v>
      </c>
      <c r="H24" s="86">
        <v>10</v>
      </c>
      <c r="I24" s="132">
        <v>10</v>
      </c>
      <c r="J24" s="54">
        <v>0.56</v>
      </c>
      <c r="K24" s="54">
        <v>0.59</v>
      </c>
      <c r="L24" s="54">
        <v>0.62</v>
      </c>
      <c r="M24" s="55">
        <v>0.64</v>
      </c>
      <c r="N24" s="149">
        <v>0.66</v>
      </c>
      <c r="O24" s="85">
        <v>0.67</v>
      </c>
      <c r="P24" s="133">
        <v>0.69</v>
      </c>
      <c r="U24" s="15"/>
      <c r="V24" s="17"/>
      <c r="W24" s="17"/>
      <c r="X24" s="17"/>
      <c r="Y24" s="17"/>
      <c r="Z24" s="15"/>
    </row>
    <row r="25" spans="1:26" ht="13.5" customHeight="1">
      <c r="A25" s="27" t="s">
        <v>36</v>
      </c>
      <c r="B25" s="130" t="s">
        <v>37</v>
      </c>
      <c r="C25" s="50">
        <v>10</v>
      </c>
      <c r="D25" s="50">
        <v>10</v>
      </c>
      <c r="E25" s="50">
        <v>10</v>
      </c>
      <c r="F25" s="51">
        <v>10</v>
      </c>
      <c r="G25" s="148">
        <v>10</v>
      </c>
      <c r="H25" s="86">
        <v>10</v>
      </c>
      <c r="I25" s="132">
        <v>10</v>
      </c>
      <c r="J25" s="54">
        <v>0.51</v>
      </c>
      <c r="K25" s="54">
        <v>0.52</v>
      </c>
      <c r="L25" s="54">
        <v>0.54</v>
      </c>
      <c r="M25" s="55">
        <v>0.55</v>
      </c>
      <c r="N25" s="149">
        <v>0.57</v>
      </c>
      <c r="O25" s="85">
        <v>0.58</v>
      </c>
      <c r="P25" s="133">
        <v>0.59</v>
      </c>
      <c r="U25" s="15"/>
      <c r="V25" s="17"/>
      <c r="W25" s="17"/>
      <c r="X25" s="17"/>
      <c r="Y25" s="17"/>
      <c r="Z25" s="15"/>
    </row>
    <row r="26" spans="1:26" ht="13.5" customHeight="1">
      <c r="A26" s="27" t="s">
        <v>38</v>
      </c>
      <c r="B26" s="130" t="s">
        <v>39</v>
      </c>
      <c r="C26" s="50">
        <v>60</v>
      </c>
      <c r="D26" s="50">
        <v>60</v>
      </c>
      <c r="E26" s="50">
        <v>50</v>
      </c>
      <c r="F26" s="51">
        <v>50</v>
      </c>
      <c r="G26" s="148">
        <v>50</v>
      </c>
      <c r="H26" s="86">
        <v>60</v>
      </c>
      <c r="I26" s="132">
        <v>60</v>
      </c>
      <c r="J26" s="54">
        <v>1.62</v>
      </c>
      <c r="K26" s="54">
        <v>1.68</v>
      </c>
      <c r="L26" s="54">
        <v>1.45</v>
      </c>
      <c r="M26" s="55">
        <v>1.49</v>
      </c>
      <c r="N26" s="149">
        <v>1.51</v>
      </c>
      <c r="O26" s="85">
        <v>1.81</v>
      </c>
      <c r="P26" s="133">
        <v>1.79</v>
      </c>
      <c r="U26" s="15"/>
      <c r="V26" s="17"/>
      <c r="W26" s="17"/>
      <c r="X26" s="19"/>
      <c r="Y26" s="17"/>
      <c r="Z26" s="15"/>
    </row>
    <row r="27" spans="1:26" ht="13.5" customHeight="1">
      <c r="A27" s="27" t="s">
        <v>40</v>
      </c>
      <c r="B27" s="153" t="s">
        <v>41</v>
      </c>
      <c r="C27" s="50">
        <v>15</v>
      </c>
      <c r="D27" s="50">
        <v>15</v>
      </c>
      <c r="E27" s="50">
        <v>15</v>
      </c>
      <c r="F27" s="51">
        <v>15</v>
      </c>
      <c r="G27" s="148">
        <v>15</v>
      </c>
      <c r="H27" s="86">
        <v>15</v>
      </c>
      <c r="I27" s="132">
        <v>15</v>
      </c>
      <c r="J27" s="54">
        <v>0.8</v>
      </c>
      <c r="K27" s="54">
        <v>0.83</v>
      </c>
      <c r="L27" s="54">
        <v>0.87</v>
      </c>
      <c r="M27" s="55">
        <v>0.89</v>
      </c>
      <c r="N27" s="149">
        <v>0.91</v>
      </c>
      <c r="O27" s="85">
        <v>0.92</v>
      </c>
      <c r="P27" s="133">
        <v>0.93</v>
      </c>
      <c r="U27" s="15"/>
      <c r="V27" s="17"/>
      <c r="W27" s="17"/>
      <c r="X27" s="19"/>
      <c r="Y27" s="17"/>
      <c r="Z27" s="15"/>
    </row>
    <row r="28" spans="1:26" ht="13.5" customHeight="1">
      <c r="A28" s="27" t="s">
        <v>42</v>
      </c>
      <c r="B28" s="130" t="s">
        <v>43</v>
      </c>
      <c r="C28" s="50">
        <v>20</v>
      </c>
      <c r="D28" s="50">
        <v>20</v>
      </c>
      <c r="E28" s="50">
        <v>20</v>
      </c>
      <c r="F28" s="51">
        <v>20</v>
      </c>
      <c r="G28" s="148">
        <v>20</v>
      </c>
      <c r="H28" s="86">
        <v>20</v>
      </c>
      <c r="I28" s="132">
        <v>20</v>
      </c>
      <c r="J28" s="54">
        <v>0.87</v>
      </c>
      <c r="K28" s="54">
        <v>0.9</v>
      </c>
      <c r="L28" s="54">
        <v>0.93</v>
      </c>
      <c r="M28" s="55">
        <v>0.96</v>
      </c>
      <c r="N28" s="149">
        <v>0.98</v>
      </c>
      <c r="O28" s="85">
        <v>1</v>
      </c>
      <c r="P28" s="133">
        <v>1.01</v>
      </c>
      <c r="U28" s="15"/>
      <c r="V28" s="17"/>
      <c r="W28" s="17"/>
      <c r="X28" s="17"/>
      <c r="Y28" s="17"/>
      <c r="Z28" s="15"/>
    </row>
    <row r="29" spans="1:26" ht="13.5" customHeight="1">
      <c r="A29" s="27" t="s">
        <v>44</v>
      </c>
      <c r="B29" s="130" t="s">
        <v>45</v>
      </c>
      <c r="C29" s="50">
        <v>20</v>
      </c>
      <c r="D29" s="50">
        <v>20</v>
      </c>
      <c r="E29" s="50">
        <v>20</v>
      </c>
      <c r="F29" s="51">
        <v>20</v>
      </c>
      <c r="G29" s="148">
        <v>20</v>
      </c>
      <c r="H29" s="86">
        <v>20</v>
      </c>
      <c r="I29" s="132">
        <v>15</v>
      </c>
      <c r="J29" s="54">
        <v>0.96</v>
      </c>
      <c r="K29" s="54">
        <v>1.01</v>
      </c>
      <c r="L29" s="54">
        <v>1.05</v>
      </c>
      <c r="M29" s="55">
        <v>1.09</v>
      </c>
      <c r="N29" s="149">
        <v>1.12</v>
      </c>
      <c r="O29" s="85">
        <v>1.14</v>
      </c>
      <c r="P29" s="133">
        <v>0.87</v>
      </c>
      <c r="U29" s="15"/>
      <c r="V29" s="17"/>
      <c r="W29" s="17"/>
      <c r="X29" s="17"/>
      <c r="Y29" s="17"/>
      <c r="Z29" s="15"/>
    </row>
    <row r="30" spans="1:26" ht="13.5" customHeight="1">
      <c r="A30" s="27" t="s">
        <v>46</v>
      </c>
      <c r="B30" s="130" t="s">
        <v>47</v>
      </c>
      <c r="C30" s="50">
        <v>15</v>
      </c>
      <c r="D30" s="50">
        <v>15</v>
      </c>
      <c r="E30" s="50">
        <v>15</v>
      </c>
      <c r="F30" s="51">
        <v>15</v>
      </c>
      <c r="G30" s="148">
        <v>15</v>
      </c>
      <c r="H30" s="86">
        <v>15</v>
      </c>
      <c r="I30" s="132">
        <v>15</v>
      </c>
      <c r="J30" s="54">
        <v>0.9</v>
      </c>
      <c r="K30" s="54">
        <v>0.92</v>
      </c>
      <c r="L30" s="54">
        <v>0.95</v>
      </c>
      <c r="M30" s="55">
        <v>0.97</v>
      </c>
      <c r="N30" s="149">
        <v>0.99</v>
      </c>
      <c r="O30" s="85">
        <v>0.99</v>
      </c>
      <c r="P30" s="133">
        <v>1</v>
      </c>
      <c r="U30" s="15"/>
      <c r="V30" s="17"/>
      <c r="W30" s="17"/>
      <c r="X30" s="17"/>
      <c r="Y30" s="17"/>
      <c r="Z30" s="15"/>
    </row>
    <row r="31" spans="1:26" ht="13.5" customHeight="1">
      <c r="A31" s="27" t="s">
        <v>48</v>
      </c>
      <c r="B31" s="130" t="s">
        <v>49</v>
      </c>
      <c r="C31" s="50">
        <v>5</v>
      </c>
      <c r="D31" s="50">
        <v>5</v>
      </c>
      <c r="E31" s="50">
        <v>7</v>
      </c>
      <c r="F31" s="51">
        <v>7</v>
      </c>
      <c r="G31" s="148">
        <v>7</v>
      </c>
      <c r="H31" s="86">
        <v>7</v>
      </c>
      <c r="I31" s="132">
        <v>7</v>
      </c>
      <c r="J31" s="54">
        <v>0.3</v>
      </c>
      <c r="K31" s="54">
        <v>0.31</v>
      </c>
      <c r="L31" s="54">
        <v>0.46</v>
      </c>
      <c r="M31" s="55">
        <v>0.47</v>
      </c>
      <c r="N31" s="149">
        <v>0.49</v>
      </c>
      <c r="O31" s="85">
        <v>0.5</v>
      </c>
      <c r="P31" s="133">
        <v>0.5</v>
      </c>
      <c r="U31" s="15"/>
      <c r="V31" s="17"/>
      <c r="W31" s="17"/>
      <c r="X31" s="19"/>
      <c r="Y31" s="17"/>
      <c r="Z31" s="15"/>
    </row>
    <row r="32" spans="1:26" ht="13.5" customHeight="1">
      <c r="A32" s="27" t="s">
        <v>50</v>
      </c>
      <c r="B32" s="130" t="s">
        <v>51</v>
      </c>
      <c r="C32" s="50">
        <v>65</v>
      </c>
      <c r="D32" s="50">
        <v>65</v>
      </c>
      <c r="E32" s="50">
        <v>75</v>
      </c>
      <c r="F32" s="51">
        <v>60</v>
      </c>
      <c r="G32" s="148">
        <v>60</v>
      </c>
      <c r="H32" s="86">
        <v>60</v>
      </c>
      <c r="I32" s="132">
        <v>60</v>
      </c>
      <c r="J32" s="54">
        <v>1.93</v>
      </c>
      <c r="K32" s="54">
        <v>1.96</v>
      </c>
      <c r="L32" s="54">
        <v>2.28</v>
      </c>
      <c r="M32" s="55">
        <v>1.81</v>
      </c>
      <c r="N32" s="149">
        <v>1.79</v>
      </c>
      <c r="O32" s="85">
        <v>1.73</v>
      </c>
      <c r="P32" s="133">
        <v>1.63</v>
      </c>
      <c r="U32" s="15"/>
      <c r="V32" s="17"/>
      <c r="W32" s="17"/>
      <c r="X32" s="17"/>
      <c r="Y32" s="17"/>
      <c r="Z32" s="15"/>
    </row>
    <row r="33" spans="1:26" ht="13.5" customHeight="1" thickBot="1">
      <c r="A33" s="28" t="s">
        <v>52</v>
      </c>
      <c r="B33" s="128" t="s">
        <v>54</v>
      </c>
      <c r="C33" s="154">
        <v>5</v>
      </c>
      <c r="D33" s="154">
        <v>5</v>
      </c>
      <c r="E33" s="154">
        <v>5</v>
      </c>
      <c r="F33" s="155">
        <v>5</v>
      </c>
      <c r="G33" s="156">
        <v>5</v>
      </c>
      <c r="H33" s="86">
        <v>5</v>
      </c>
      <c r="I33" s="132">
        <v>5</v>
      </c>
      <c r="J33" s="56">
        <v>1.04</v>
      </c>
      <c r="K33" s="56">
        <v>1.07</v>
      </c>
      <c r="L33" s="56">
        <v>1.08</v>
      </c>
      <c r="M33" s="57">
        <v>1.08</v>
      </c>
      <c r="N33" s="169">
        <v>1.07</v>
      </c>
      <c r="O33" s="85">
        <v>1.04</v>
      </c>
      <c r="P33" s="133">
        <v>0.99</v>
      </c>
      <c r="U33" s="15"/>
      <c r="V33" s="17"/>
      <c r="W33" s="17"/>
      <c r="X33" s="17"/>
      <c r="Y33" s="17"/>
      <c r="Z33" s="15"/>
    </row>
    <row r="34" spans="1:26" s="31" customFormat="1" ht="13.5" customHeight="1" thickBot="1">
      <c r="A34" s="29"/>
      <c r="B34" s="129" t="s">
        <v>53</v>
      </c>
      <c r="C34" s="47">
        <f>SUM(C7:C33)</f>
        <v>762</v>
      </c>
      <c r="D34" s="47">
        <f>SUM(D7:D33)</f>
        <v>757</v>
      </c>
      <c r="E34" s="47">
        <f>SUM(E7:E33)</f>
        <v>736</v>
      </c>
      <c r="F34" s="47">
        <f>SUM(F7:F33)</f>
        <v>726</v>
      </c>
      <c r="G34" s="160">
        <v>736</v>
      </c>
      <c r="H34" s="161">
        <v>741</v>
      </c>
      <c r="I34" s="161">
        <v>716</v>
      </c>
      <c r="J34" s="58">
        <v>1.05</v>
      </c>
      <c r="K34" s="58">
        <v>1.08</v>
      </c>
      <c r="L34" s="58">
        <v>1.09</v>
      </c>
      <c r="M34" s="59">
        <v>1.1</v>
      </c>
      <c r="N34" s="160">
        <v>1.13</v>
      </c>
      <c r="O34" s="161">
        <v>1.14</v>
      </c>
      <c r="P34" s="161">
        <v>1.1</v>
      </c>
      <c r="U34" s="32"/>
      <c r="V34" s="33"/>
      <c r="W34" s="33"/>
      <c r="X34" s="33"/>
      <c r="Y34" s="33"/>
      <c r="Z34" s="32"/>
    </row>
    <row r="35" spans="6:33" ht="12.75" customHeight="1">
      <c r="F35" s="1"/>
      <c r="G35" s="1"/>
      <c r="H35" s="1"/>
      <c r="I35" s="1"/>
      <c r="J35" s="1"/>
      <c r="K35" s="1"/>
      <c r="L35" s="1"/>
      <c r="AB35" s="15"/>
      <c r="AC35" s="17"/>
      <c r="AD35" s="17"/>
      <c r="AE35" s="17"/>
      <c r="AF35" s="17"/>
      <c r="AG35" s="15"/>
    </row>
    <row r="36" spans="28:33" ht="12.75" customHeight="1">
      <c r="AB36" s="15"/>
      <c r="AC36" s="17"/>
      <c r="AD36" s="17"/>
      <c r="AE36" s="17"/>
      <c r="AF36" s="17"/>
      <c r="AG36" s="15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6">
    <mergeCell ref="A2:P2"/>
    <mergeCell ref="A5:A6"/>
    <mergeCell ref="B5:B6"/>
    <mergeCell ref="C5:I5"/>
    <mergeCell ref="J5:P5"/>
    <mergeCell ref="A3:P3"/>
  </mergeCells>
  <printOptions horizontalCentered="1"/>
  <pageMargins left="0.7874015748031497" right="0.7874015748031497" top="0.69" bottom="0.7874015748031497" header="0.5511811023622047" footer="0.5118110236220472"/>
  <pageSetup horizontalDpi="300" verticalDpi="300" orientation="landscape" paperSize="9" r:id="rId1"/>
  <headerFooter alignWithMargins="0">
    <oddFooter>&amp;R11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1"/>
  <sheetViews>
    <sheetView zoomScale="75" zoomScaleNormal="75" zoomScalePageLayoutView="0" workbookViewId="0" topLeftCell="A4">
      <selection activeCell="J33" sqref="J33"/>
    </sheetView>
  </sheetViews>
  <sheetFormatPr defaultColWidth="9.00390625" defaultRowHeight="12.75"/>
  <cols>
    <col min="1" max="1" width="4.625" style="0" customWidth="1"/>
    <col min="2" max="2" width="21.25390625" style="0" customWidth="1"/>
    <col min="3" max="9" width="8.375" style="0" customWidth="1"/>
    <col min="10" max="15" width="9.25390625" style="0" customWidth="1"/>
  </cols>
  <sheetData>
    <row r="1" spans="2:14" ht="35.25" customHeight="1">
      <c r="B1" s="11"/>
      <c r="C1" s="11"/>
      <c r="D1" s="11"/>
      <c r="E1" s="11"/>
      <c r="F1" s="11"/>
      <c r="G1" s="1"/>
      <c r="H1" s="241" t="s">
        <v>61</v>
      </c>
      <c r="I1" s="244"/>
      <c r="J1" s="11"/>
      <c r="K1" s="11"/>
      <c r="L1" s="11"/>
      <c r="M1" s="11"/>
      <c r="N1" s="11"/>
    </row>
    <row r="2" spans="1:15" ht="15.75">
      <c r="A2" s="245" t="s">
        <v>100</v>
      </c>
      <c r="B2" s="245"/>
      <c r="C2" s="245"/>
      <c r="D2" s="245"/>
      <c r="E2" s="245"/>
      <c r="F2" s="245"/>
      <c r="G2" s="245"/>
      <c r="H2" s="246"/>
      <c r="I2" s="246"/>
      <c r="J2" s="26"/>
      <c r="K2" s="26"/>
      <c r="L2" s="26"/>
      <c r="M2" s="26"/>
      <c r="N2" s="26"/>
      <c r="O2" s="11"/>
    </row>
    <row r="3" spans="1:15" ht="21.75" customHeight="1">
      <c r="A3" s="9"/>
      <c r="B3" s="14"/>
      <c r="C3" s="14"/>
      <c r="D3" s="14"/>
      <c r="E3" s="14"/>
      <c r="F3" s="14"/>
      <c r="G3" s="14"/>
      <c r="H3" s="14"/>
      <c r="I3" s="21"/>
      <c r="J3" s="21"/>
      <c r="K3" s="21"/>
      <c r="L3" s="11"/>
      <c r="M3" s="11"/>
      <c r="N3" s="11"/>
      <c r="O3" s="11"/>
    </row>
    <row r="4" spans="1:9" s="11" customFormat="1" ht="34.5" customHeight="1">
      <c r="A4" s="94" t="s">
        <v>84</v>
      </c>
      <c r="B4" s="94" t="s">
        <v>94</v>
      </c>
      <c r="C4" s="89">
        <v>2005</v>
      </c>
      <c r="D4" s="89">
        <v>2006</v>
      </c>
      <c r="E4" s="89">
        <v>2007</v>
      </c>
      <c r="F4" s="89">
        <v>2008</v>
      </c>
      <c r="G4" s="89">
        <v>2009</v>
      </c>
      <c r="H4" s="89">
        <v>2010</v>
      </c>
      <c r="I4" s="89">
        <v>2011</v>
      </c>
    </row>
    <row r="5" spans="1:9" ht="19.5" customHeight="1">
      <c r="A5" s="61" t="s">
        <v>1</v>
      </c>
      <c r="B5" s="61" t="s">
        <v>92</v>
      </c>
      <c r="C5" s="50">
        <v>18</v>
      </c>
      <c r="D5" s="50">
        <v>17</v>
      </c>
      <c r="E5" s="51">
        <v>17</v>
      </c>
      <c r="F5" s="50">
        <v>17</v>
      </c>
      <c r="G5" s="86">
        <v>19</v>
      </c>
      <c r="H5" s="86">
        <v>18</v>
      </c>
      <c r="I5" s="136">
        <v>15</v>
      </c>
    </row>
    <row r="6" spans="1:9" ht="19.5" customHeight="1">
      <c r="A6" s="90" t="s">
        <v>2</v>
      </c>
      <c r="B6" s="61" t="s">
        <v>3</v>
      </c>
      <c r="C6" s="50">
        <v>24</v>
      </c>
      <c r="D6" s="50">
        <v>24</v>
      </c>
      <c r="E6" s="51">
        <v>25</v>
      </c>
      <c r="F6" s="50">
        <v>23</v>
      </c>
      <c r="G6" s="86">
        <v>22</v>
      </c>
      <c r="H6" s="86">
        <v>21</v>
      </c>
      <c r="I6" s="136">
        <v>20</v>
      </c>
    </row>
    <row r="7" spans="1:9" ht="19.5" customHeight="1">
      <c r="A7" s="90" t="s">
        <v>4</v>
      </c>
      <c r="B7" s="61" t="s">
        <v>5</v>
      </c>
      <c r="C7" s="50">
        <v>5</v>
      </c>
      <c r="D7" s="50">
        <v>5</v>
      </c>
      <c r="E7" s="51">
        <v>5</v>
      </c>
      <c r="F7" s="50">
        <v>5</v>
      </c>
      <c r="G7" s="86">
        <v>5</v>
      </c>
      <c r="H7" s="86">
        <v>5</v>
      </c>
      <c r="I7" s="136">
        <v>5</v>
      </c>
    </row>
    <row r="8" spans="1:9" ht="19.5" customHeight="1">
      <c r="A8" s="90" t="s">
        <v>6</v>
      </c>
      <c r="B8" s="2" t="s">
        <v>7</v>
      </c>
      <c r="C8" s="50">
        <v>18</v>
      </c>
      <c r="D8" s="50">
        <v>17</v>
      </c>
      <c r="E8" s="51">
        <v>22</v>
      </c>
      <c r="F8" s="50">
        <v>29</v>
      </c>
      <c r="G8" s="86">
        <v>31</v>
      </c>
      <c r="H8" s="86">
        <v>31</v>
      </c>
      <c r="I8" s="136">
        <v>24</v>
      </c>
    </row>
    <row r="9" spans="1:19" ht="19.5" customHeight="1">
      <c r="A9" s="90" t="s">
        <v>8</v>
      </c>
      <c r="B9" s="61" t="s">
        <v>9</v>
      </c>
      <c r="C9" s="50">
        <v>31</v>
      </c>
      <c r="D9" s="50">
        <v>31</v>
      </c>
      <c r="E9" s="51">
        <v>31</v>
      </c>
      <c r="F9" s="50">
        <v>31</v>
      </c>
      <c r="G9" s="86">
        <v>31</v>
      </c>
      <c r="H9" s="86">
        <v>33</v>
      </c>
      <c r="I9" s="136">
        <v>33</v>
      </c>
      <c r="O9" s="15"/>
      <c r="P9" s="15"/>
      <c r="Q9" s="15"/>
      <c r="R9" s="15"/>
      <c r="S9" s="15"/>
    </row>
    <row r="10" spans="1:19" ht="19.5" customHeight="1">
      <c r="A10" s="90" t="s">
        <v>10</v>
      </c>
      <c r="B10" s="61" t="s">
        <v>11</v>
      </c>
      <c r="C10" s="50">
        <v>6</v>
      </c>
      <c r="D10" s="50">
        <v>7</v>
      </c>
      <c r="E10" s="51">
        <v>7</v>
      </c>
      <c r="F10" s="50">
        <v>7</v>
      </c>
      <c r="G10" s="86">
        <v>6</v>
      </c>
      <c r="H10" s="86">
        <v>6</v>
      </c>
      <c r="I10" s="136">
        <v>7</v>
      </c>
      <c r="O10" s="15"/>
      <c r="P10" s="15"/>
      <c r="Q10" s="14"/>
      <c r="R10" s="14"/>
      <c r="S10" s="15"/>
    </row>
    <row r="11" spans="1:19" ht="19.5" customHeight="1">
      <c r="A11" s="90" t="s">
        <v>12</v>
      </c>
      <c r="B11" s="61" t="s">
        <v>13</v>
      </c>
      <c r="C11" s="50">
        <v>17</v>
      </c>
      <c r="D11" s="50">
        <v>18</v>
      </c>
      <c r="E11" s="51">
        <v>18</v>
      </c>
      <c r="F11" s="50">
        <v>18</v>
      </c>
      <c r="G11" s="86">
        <v>18</v>
      </c>
      <c r="H11" s="86">
        <v>19</v>
      </c>
      <c r="I11" s="136">
        <v>18</v>
      </c>
      <c r="O11" s="15"/>
      <c r="P11" s="15"/>
      <c r="Q11" s="14"/>
      <c r="R11" s="14"/>
      <c r="S11" s="15"/>
    </row>
    <row r="12" spans="1:19" ht="19.5" customHeight="1">
      <c r="A12" s="90" t="s">
        <v>14</v>
      </c>
      <c r="B12" s="61" t="s">
        <v>15</v>
      </c>
      <c r="C12" s="50">
        <v>17</v>
      </c>
      <c r="D12" s="50">
        <v>17</v>
      </c>
      <c r="E12" s="51">
        <v>15</v>
      </c>
      <c r="F12" s="50">
        <v>15</v>
      </c>
      <c r="G12" s="86">
        <v>15</v>
      </c>
      <c r="H12" s="86">
        <v>15</v>
      </c>
      <c r="I12" s="136">
        <v>19</v>
      </c>
      <c r="O12" s="15"/>
      <c r="P12" s="15"/>
      <c r="Q12" s="14"/>
      <c r="R12" s="14"/>
      <c r="S12" s="15"/>
    </row>
    <row r="13" spans="1:19" ht="19.5" customHeight="1">
      <c r="A13" s="2" t="s">
        <v>16</v>
      </c>
      <c r="B13" s="2" t="s">
        <v>17</v>
      </c>
      <c r="C13" s="50">
        <v>16</v>
      </c>
      <c r="D13" s="50">
        <v>13</v>
      </c>
      <c r="E13" s="51">
        <v>15</v>
      </c>
      <c r="F13" s="50">
        <v>16</v>
      </c>
      <c r="G13" s="86">
        <v>14</v>
      </c>
      <c r="H13" s="86">
        <v>14</v>
      </c>
      <c r="I13" s="136">
        <v>14</v>
      </c>
      <c r="O13" s="15"/>
      <c r="P13" s="15"/>
      <c r="Q13" s="14"/>
      <c r="R13" s="14"/>
      <c r="S13" s="15"/>
    </row>
    <row r="14" spans="1:19" ht="19.5" customHeight="1">
      <c r="A14" s="90" t="s">
        <v>18</v>
      </c>
      <c r="B14" s="61" t="s">
        <v>19</v>
      </c>
      <c r="C14" s="50">
        <v>5</v>
      </c>
      <c r="D14" s="50">
        <v>7</v>
      </c>
      <c r="E14" s="51">
        <v>7</v>
      </c>
      <c r="F14" s="50">
        <v>8</v>
      </c>
      <c r="G14" s="86">
        <v>8</v>
      </c>
      <c r="H14" s="86">
        <v>8</v>
      </c>
      <c r="I14" s="136">
        <v>7</v>
      </c>
      <c r="O14" s="15"/>
      <c r="P14" s="15"/>
      <c r="Q14" s="14"/>
      <c r="R14" s="14"/>
      <c r="S14" s="15"/>
    </row>
    <row r="15" spans="1:19" ht="19.5" customHeight="1">
      <c r="A15" s="90" t="s">
        <v>20</v>
      </c>
      <c r="B15" s="61" t="s">
        <v>21</v>
      </c>
      <c r="C15" s="50">
        <v>13</v>
      </c>
      <c r="D15" s="50">
        <v>14</v>
      </c>
      <c r="E15" s="51">
        <v>11</v>
      </c>
      <c r="F15" s="50">
        <v>9</v>
      </c>
      <c r="G15" s="86">
        <v>9</v>
      </c>
      <c r="H15" s="86">
        <v>6</v>
      </c>
      <c r="I15" s="136">
        <v>5</v>
      </c>
      <c r="O15" s="15"/>
      <c r="P15" s="15"/>
      <c r="Q15" s="14"/>
      <c r="R15" s="14"/>
      <c r="S15" s="15"/>
    </row>
    <row r="16" spans="1:19" ht="19.5" customHeight="1">
      <c r="A16" s="90" t="s">
        <v>22</v>
      </c>
      <c r="B16" s="61" t="s">
        <v>23</v>
      </c>
      <c r="C16" s="50">
        <v>8</v>
      </c>
      <c r="D16" s="50">
        <v>8</v>
      </c>
      <c r="E16" s="51">
        <v>8</v>
      </c>
      <c r="F16" s="50">
        <v>8</v>
      </c>
      <c r="G16" s="86">
        <v>8</v>
      </c>
      <c r="H16" s="86">
        <v>9</v>
      </c>
      <c r="I16" s="136">
        <v>9</v>
      </c>
      <c r="O16" s="15"/>
      <c r="P16" s="15"/>
      <c r="Q16" s="14"/>
      <c r="R16" s="14"/>
      <c r="S16" s="15"/>
    </row>
    <row r="17" spans="1:19" ht="19.5" customHeight="1">
      <c r="A17" s="90" t="s">
        <v>24</v>
      </c>
      <c r="B17" s="61" t="s">
        <v>25</v>
      </c>
      <c r="C17" s="50">
        <v>14</v>
      </c>
      <c r="D17" s="50">
        <v>15</v>
      </c>
      <c r="E17" s="51">
        <v>15</v>
      </c>
      <c r="F17" s="50">
        <v>19</v>
      </c>
      <c r="G17" s="86">
        <v>18</v>
      </c>
      <c r="H17" s="86">
        <v>18</v>
      </c>
      <c r="I17" s="136">
        <v>18</v>
      </c>
      <c r="O17" s="15"/>
      <c r="P17" s="15"/>
      <c r="Q17" s="14"/>
      <c r="R17" s="14"/>
      <c r="S17" s="15"/>
    </row>
    <row r="18" spans="1:19" ht="19.5" customHeight="1">
      <c r="A18" s="90" t="s">
        <v>26</v>
      </c>
      <c r="B18" s="61" t="s">
        <v>27</v>
      </c>
      <c r="C18" s="50">
        <v>6</v>
      </c>
      <c r="D18" s="50">
        <v>6</v>
      </c>
      <c r="E18" s="51">
        <v>7</v>
      </c>
      <c r="F18" s="50">
        <v>6</v>
      </c>
      <c r="G18" s="86">
        <v>6</v>
      </c>
      <c r="H18" s="86">
        <v>6</v>
      </c>
      <c r="I18" s="136">
        <v>6</v>
      </c>
      <c r="O18" s="15"/>
      <c r="P18" s="15"/>
      <c r="Q18" s="14"/>
      <c r="R18" s="14"/>
      <c r="S18" s="15"/>
    </row>
    <row r="19" spans="1:19" ht="19.5" customHeight="1">
      <c r="A19" s="90" t="s">
        <v>28</v>
      </c>
      <c r="B19" s="61" t="s">
        <v>29</v>
      </c>
      <c r="C19" s="50">
        <v>12</v>
      </c>
      <c r="D19" s="50">
        <v>12</v>
      </c>
      <c r="E19" s="51">
        <v>12</v>
      </c>
      <c r="F19" s="50">
        <v>12</v>
      </c>
      <c r="G19" s="86">
        <v>10</v>
      </c>
      <c r="H19" s="86">
        <v>10</v>
      </c>
      <c r="I19" s="136">
        <v>11</v>
      </c>
      <c r="O19" s="15"/>
      <c r="P19" s="15"/>
      <c r="Q19" s="14"/>
      <c r="R19" s="14"/>
      <c r="S19" s="15"/>
    </row>
    <row r="20" spans="1:19" ht="19.5" customHeight="1">
      <c r="A20" s="90" t="s">
        <v>30</v>
      </c>
      <c r="B20" s="61" t="s">
        <v>31</v>
      </c>
      <c r="C20" s="50">
        <v>10</v>
      </c>
      <c r="D20" s="50">
        <v>10</v>
      </c>
      <c r="E20" s="51">
        <v>10</v>
      </c>
      <c r="F20" s="50">
        <v>10</v>
      </c>
      <c r="G20" s="86">
        <v>9</v>
      </c>
      <c r="H20" s="86">
        <v>9</v>
      </c>
      <c r="I20" s="136">
        <v>8</v>
      </c>
      <c r="O20" s="15"/>
      <c r="P20" s="15"/>
      <c r="Q20" s="14"/>
      <c r="R20" s="14"/>
      <c r="S20" s="15"/>
    </row>
    <row r="21" spans="1:19" ht="19.5" customHeight="1">
      <c r="A21" s="90" t="s">
        <v>32</v>
      </c>
      <c r="B21" s="61" t="s">
        <v>33</v>
      </c>
      <c r="C21" s="50">
        <v>9</v>
      </c>
      <c r="D21" s="50">
        <v>10</v>
      </c>
      <c r="E21" s="51">
        <v>10</v>
      </c>
      <c r="F21" s="50">
        <v>10</v>
      </c>
      <c r="G21" s="86">
        <v>10</v>
      </c>
      <c r="H21" s="86">
        <v>10</v>
      </c>
      <c r="I21" s="136">
        <v>10</v>
      </c>
      <c r="O21" s="15"/>
      <c r="P21" s="15"/>
      <c r="Q21" s="14"/>
      <c r="R21" s="14"/>
      <c r="S21" s="15"/>
    </row>
    <row r="22" spans="1:19" ht="19.5" customHeight="1">
      <c r="A22" s="90" t="s">
        <v>34</v>
      </c>
      <c r="B22" s="61" t="s">
        <v>35</v>
      </c>
      <c r="C22" s="50">
        <v>12</v>
      </c>
      <c r="D22" s="50">
        <v>12</v>
      </c>
      <c r="E22" s="51">
        <v>12</v>
      </c>
      <c r="F22" s="50">
        <v>11</v>
      </c>
      <c r="G22" s="86">
        <v>11</v>
      </c>
      <c r="H22" s="86">
        <v>11</v>
      </c>
      <c r="I22" s="136">
        <v>10</v>
      </c>
      <c r="O22" s="15"/>
      <c r="P22" s="15"/>
      <c r="Q22" s="14"/>
      <c r="R22" s="14"/>
      <c r="S22" s="15"/>
    </row>
    <row r="23" spans="1:19" ht="19.5" customHeight="1">
      <c r="A23" s="90" t="s">
        <v>36</v>
      </c>
      <c r="B23" s="61" t="s">
        <v>37</v>
      </c>
      <c r="C23" s="50">
        <v>15</v>
      </c>
      <c r="D23" s="50">
        <v>15</v>
      </c>
      <c r="E23" s="51">
        <v>15</v>
      </c>
      <c r="F23" s="50">
        <v>15</v>
      </c>
      <c r="G23" s="86">
        <v>15</v>
      </c>
      <c r="H23" s="86">
        <v>15</v>
      </c>
      <c r="I23" s="136">
        <v>16</v>
      </c>
      <c r="O23" s="15"/>
      <c r="P23" s="15"/>
      <c r="Q23" s="14"/>
      <c r="R23" s="14"/>
      <c r="S23" s="15"/>
    </row>
    <row r="24" spans="1:19" ht="19.5" customHeight="1">
      <c r="A24" s="90" t="s">
        <v>38</v>
      </c>
      <c r="B24" s="61" t="s">
        <v>39</v>
      </c>
      <c r="C24" s="50">
        <v>20</v>
      </c>
      <c r="D24" s="50">
        <v>23</v>
      </c>
      <c r="E24" s="51">
        <v>23</v>
      </c>
      <c r="F24" s="50">
        <v>22</v>
      </c>
      <c r="G24" s="86">
        <v>21</v>
      </c>
      <c r="H24" s="86">
        <v>22</v>
      </c>
      <c r="I24" s="136">
        <v>22</v>
      </c>
      <c r="O24" s="15"/>
      <c r="P24" s="15"/>
      <c r="Q24" s="14"/>
      <c r="R24" s="14"/>
      <c r="S24" s="15"/>
    </row>
    <row r="25" spans="1:19" ht="19.5" customHeight="1">
      <c r="A25" s="2" t="s">
        <v>40</v>
      </c>
      <c r="B25" s="61" t="s">
        <v>41</v>
      </c>
      <c r="C25" s="50">
        <v>6</v>
      </c>
      <c r="D25" s="50">
        <v>7</v>
      </c>
      <c r="E25" s="51">
        <v>7</v>
      </c>
      <c r="F25" s="50">
        <v>7</v>
      </c>
      <c r="G25" s="86">
        <v>7</v>
      </c>
      <c r="H25" s="86">
        <v>7</v>
      </c>
      <c r="I25" s="136">
        <v>6</v>
      </c>
      <c r="O25" s="15"/>
      <c r="P25" s="15"/>
      <c r="Q25" s="14"/>
      <c r="R25" s="14"/>
      <c r="S25" s="15"/>
    </row>
    <row r="26" spans="1:19" ht="19.5" customHeight="1">
      <c r="A26" s="90" t="s">
        <v>42</v>
      </c>
      <c r="B26" s="61" t="s">
        <v>43</v>
      </c>
      <c r="C26" s="50">
        <v>11</v>
      </c>
      <c r="D26" s="50">
        <v>11</v>
      </c>
      <c r="E26" s="51">
        <v>10</v>
      </c>
      <c r="F26" s="50">
        <v>10</v>
      </c>
      <c r="G26" s="86">
        <v>11</v>
      </c>
      <c r="H26" s="86">
        <v>10</v>
      </c>
      <c r="I26" s="136">
        <v>10</v>
      </c>
      <c r="O26" s="15"/>
      <c r="P26" s="15"/>
      <c r="Q26" s="14"/>
      <c r="R26" s="14"/>
      <c r="S26" s="15"/>
    </row>
    <row r="27" spans="1:19" ht="19.5" customHeight="1">
      <c r="A27" s="90" t="s">
        <v>44</v>
      </c>
      <c r="B27" s="61" t="s">
        <v>45</v>
      </c>
      <c r="C27" s="50">
        <v>6</v>
      </c>
      <c r="D27" s="50">
        <v>6</v>
      </c>
      <c r="E27" s="51">
        <v>5</v>
      </c>
      <c r="F27" s="50">
        <v>5</v>
      </c>
      <c r="G27" s="86">
        <v>5</v>
      </c>
      <c r="H27" s="86">
        <v>4</v>
      </c>
      <c r="I27" s="136">
        <v>4</v>
      </c>
      <c r="O27" s="15"/>
      <c r="P27" s="15"/>
      <c r="Q27" s="14"/>
      <c r="R27" s="14"/>
      <c r="S27" s="15"/>
    </row>
    <row r="28" spans="1:19" ht="19.5" customHeight="1">
      <c r="A28" s="90" t="s">
        <v>46</v>
      </c>
      <c r="B28" s="61" t="s">
        <v>47</v>
      </c>
      <c r="C28" s="50">
        <v>11</v>
      </c>
      <c r="D28" s="50">
        <v>11</v>
      </c>
      <c r="E28" s="51">
        <v>11</v>
      </c>
      <c r="F28" s="50">
        <v>12</v>
      </c>
      <c r="G28" s="86">
        <v>12</v>
      </c>
      <c r="H28" s="86">
        <v>12</v>
      </c>
      <c r="I28" s="136">
        <v>12</v>
      </c>
      <c r="O28" s="15"/>
      <c r="P28" s="15"/>
      <c r="Q28" s="14"/>
      <c r="R28" s="14"/>
      <c r="S28" s="15"/>
    </row>
    <row r="29" spans="1:19" ht="19.5" customHeight="1">
      <c r="A29" s="90" t="s">
        <v>48</v>
      </c>
      <c r="B29" s="61" t="s">
        <v>49</v>
      </c>
      <c r="C29" s="50">
        <v>7</v>
      </c>
      <c r="D29" s="50">
        <v>8</v>
      </c>
      <c r="E29" s="51">
        <v>8</v>
      </c>
      <c r="F29" s="50">
        <v>8</v>
      </c>
      <c r="G29" s="86">
        <v>8</v>
      </c>
      <c r="H29" s="86">
        <v>8</v>
      </c>
      <c r="I29" s="136">
        <v>8</v>
      </c>
      <c r="O29" s="15"/>
      <c r="P29" s="15"/>
      <c r="Q29" s="14"/>
      <c r="R29" s="14"/>
      <c r="S29" s="15"/>
    </row>
    <row r="30" spans="1:19" ht="19.5" customHeight="1">
      <c r="A30" s="90" t="s">
        <v>50</v>
      </c>
      <c r="B30" s="61" t="s">
        <v>51</v>
      </c>
      <c r="C30" s="50">
        <v>8</v>
      </c>
      <c r="D30" s="50">
        <v>5</v>
      </c>
      <c r="E30" s="51">
        <v>5</v>
      </c>
      <c r="F30" s="50">
        <v>4</v>
      </c>
      <c r="G30" s="86">
        <v>3</v>
      </c>
      <c r="H30" s="86">
        <v>4</v>
      </c>
      <c r="I30" s="136">
        <v>4</v>
      </c>
      <c r="O30" s="15"/>
      <c r="P30" s="15"/>
      <c r="Q30" s="14"/>
      <c r="R30" s="14"/>
      <c r="S30" s="15"/>
    </row>
    <row r="31" spans="1:19" ht="19.5" customHeight="1">
      <c r="A31" s="90" t="s">
        <v>52</v>
      </c>
      <c r="B31" s="61" t="s">
        <v>54</v>
      </c>
      <c r="C31" s="50">
        <v>2</v>
      </c>
      <c r="D31" s="50">
        <v>2</v>
      </c>
      <c r="E31" s="51">
        <v>2</v>
      </c>
      <c r="F31" s="50">
        <v>2</v>
      </c>
      <c r="G31" s="86">
        <v>2</v>
      </c>
      <c r="H31" s="86">
        <v>2</v>
      </c>
      <c r="I31" s="136">
        <v>2</v>
      </c>
      <c r="O31" s="15"/>
      <c r="P31" s="15"/>
      <c r="Q31" s="14"/>
      <c r="R31" s="14"/>
      <c r="S31" s="15"/>
    </row>
    <row r="32" spans="1:19" ht="19.5" customHeight="1">
      <c r="A32" s="91"/>
      <c r="B32" s="92" t="s">
        <v>53</v>
      </c>
      <c r="C32" s="89">
        <f>SUM(C5:C31)</f>
        <v>327</v>
      </c>
      <c r="D32" s="89">
        <f>SUM(D5:D31)</f>
        <v>331</v>
      </c>
      <c r="E32" s="89">
        <f>SUM(E5:E31)</f>
        <v>333</v>
      </c>
      <c r="F32" s="89">
        <v>339</v>
      </c>
      <c r="G32" s="89">
        <v>334</v>
      </c>
      <c r="H32" s="89">
        <v>333</v>
      </c>
      <c r="I32" s="89">
        <v>323</v>
      </c>
      <c r="J32">
        <f>(323*100/333)-100</f>
        <v>-3.003003003003002</v>
      </c>
      <c r="O32" s="15"/>
      <c r="P32" s="15"/>
      <c r="Q32" s="14"/>
      <c r="R32" s="14"/>
      <c r="S32" s="15"/>
    </row>
    <row r="33" spans="1:26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V33" s="15"/>
      <c r="W33" s="15"/>
      <c r="X33" s="14"/>
      <c r="Y33" s="14"/>
      <c r="Z33" s="15"/>
    </row>
    <row r="34" spans="1:26" ht="12.7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V34" s="15"/>
      <c r="W34" s="15"/>
      <c r="X34" s="14"/>
      <c r="Y34" s="14"/>
      <c r="Z34" s="15"/>
    </row>
    <row r="35" spans="22:26" ht="12.75" customHeight="1">
      <c r="V35" s="15"/>
      <c r="W35" s="15"/>
      <c r="X35" s="14"/>
      <c r="Y35" s="14"/>
      <c r="Z35" s="15"/>
    </row>
    <row r="36" spans="22:26" ht="12.75" customHeight="1">
      <c r="V36" s="15"/>
      <c r="W36" s="15"/>
      <c r="X36" s="14"/>
      <c r="Y36" s="14"/>
      <c r="Z36" s="15"/>
    </row>
    <row r="37" spans="22:26" ht="12.75" customHeight="1">
      <c r="V37" s="15"/>
      <c r="W37" s="15"/>
      <c r="X37" s="14"/>
      <c r="Y37" s="14"/>
      <c r="Z37" s="15"/>
    </row>
    <row r="38" spans="22:26" ht="12.75" customHeight="1">
      <c r="V38" s="15"/>
      <c r="W38" s="15"/>
      <c r="X38" s="15"/>
      <c r="Y38" s="15"/>
      <c r="Z38" s="15"/>
    </row>
    <row r="39" spans="22:26" ht="12.75" customHeight="1">
      <c r="V39" s="15"/>
      <c r="W39" s="15"/>
      <c r="X39" s="15"/>
      <c r="Y39" s="15"/>
      <c r="Z39" s="15"/>
    </row>
    <row r="40" spans="22:26" ht="12.75" customHeight="1">
      <c r="V40" s="15"/>
      <c r="W40" s="15"/>
      <c r="X40" s="15"/>
      <c r="Y40" s="15"/>
      <c r="Z40" s="15"/>
    </row>
    <row r="41" spans="22:26" ht="12.75" customHeight="1">
      <c r="V41" s="15"/>
      <c r="W41" s="15"/>
      <c r="X41" s="15"/>
      <c r="Y41" s="15"/>
      <c r="Z41" s="1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sheetProtection/>
  <mergeCells count="2">
    <mergeCell ref="A2:I2"/>
    <mergeCell ref="H1:I1"/>
  </mergeCells>
  <printOptions horizontalCentered="1"/>
  <pageMargins left="0.984251968503937" right="0.5905511811023623" top="0.9055118110236221" bottom="0.7874015748031497" header="0.7086614173228347" footer="0.5118110236220472"/>
  <pageSetup horizontalDpi="300" verticalDpi="300" orientation="portrait" paperSize="9" r:id="rId1"/>
  <headerFooter alignWithMargins="0">
    <oddHeader>&amp;R12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37"/>
  <sheetViews>
    <sheetView zoomScale="75" zoomScaleNormal="75" zoomScalePageLayoutView="0" workbookViewId="0" topLeftCell="A4">
      <selection activeCell="L24" sqref="L24"/>
    </sheetView>
  </sheetViews>
  <sheetFormatPr defaultColWidth="9.00390625" defaultRowHeight="12.75"/>
  <cols>
    <col min="1" max="1" width="4.375" style="0" customWidth="1"/>
    <col min="2" max="2" width="21.375" style="0" customWidth="1"/>
    <col min="3" max="9" width="8.375" style="0" customWidth="1"/>
    <col min="10" max="15" width="9.25390625" style="0" customWidth="1"/>
  </cols>
  <sheetData>
    <row r="1" spans="2:14" ht="24" customHeight="1">
      <c r="B1" s="11"/>
      <c r="C1" s="11"/>
      <c r="D1" s="11"/>
      <c r="E1" s="11"/>
      <c r="F1" s="11"/>
      <c r="G1" s="11"/>
      <c r="H1" s="261" t="s">
        <v>62</v>
      </c>
      <c r="I1" s="242"/>
      <c r="J1" s="11"/>
      <c r="K1" s="11"/>
      <c r="L1" s="11"/>
      <c r="M1" s="11"/>
      <c r="N1" s="11"/>
    </row>
    <row r="2" spans="1:15" ht="27.75" customHeight="1">
      <c r="A2" s="245" t="s">
        <v>124</v>
      </c>
      <c r="B2" s="245"/>
      <c r="C2" s="245"/>
      <c r="D2" s="245"/>
      <c r="E2" s="245"/>
      <c r="F2" s="245"/>
      <c r="G2" s="245"/>
      <c r="H2" s="246"/>
      <c r="I2" s="246"/>
      <c r="J2" s="26"/>
      <c r="K2" s="26"/>
      <c r="L2" s="26"/>
      <c r="M2" s="26"/>
      <c r="N2" s="26"/>
      <c r="O2" s="11"/>
    </row>
    <row r="3" spans="1:15" ht="12.75" customHeight="1" thickBot="1">
      <c r="A3" s="9"/>
      <c r="B3" s="14"/>
      <c r="C3" s="14"/>
      <c r="D3" s="14"/>
      <c r="E3" s="14"/>
      <c r="F3" s="14"/>
      <c r="G3" s="14"/>
      <c r="H3" s="14"/>
      <c r="I3" s="21"/>
      <c r="J3" s="21"/>
      <c r="K3" s="21"/>
      <c r="L3" s="11"/>
      <c r="M3" s="11"/>
      <c r="N3" s="11"/>
      <c r="O3" s="11"/>
    </row>
    <row r="4" spans="1:20" s="11" customFormat="1" ht="34.5" customHeight="1" thickBot="1">
      <c r="A4" s="67" t="s">
        <v>84</v>
      </c>
      <c r="B4" s="131" t="s">
        <v>93</v>
      </c>
      <c r="C4" s="47">
        <v>2004</v>
      </c>
      <c r="D4" s="48">
        <v>2005</v>
      </c>
      <c r="E4" s="160">
        <v>2006</v>
      </c>
      <c r="F4" s="47">
        <v>2007</v>
      </c>
      <c r="G4" s="160">
        <v>2008</v>
      </c>
      <c r="H4" s="161">
        <v>2009</v>
      </c>
      <c r="I4" s="161">
        <v>2011</v>
      </c>
      <c r="P4" s="170"/>
      <c r="Q4" s="170"/>
      <c r="R4" s="170"/>
      <c r="S4" s="170"/>
      <c r="T4" s="170"/>
    </row>
    <row r="5" spans="1:20" ht="19.5" customHeight="1">
      <c r="A5" s="141" t="s">
        <v>1</v>
      </c>
      <c r="B5" s="142" t="s">
        <v>92</v>
      </c>
      <c r="C5" s="171">
        <v>7</v>
      </c>
      <c r="D5" s="171">
        <v>8</v>
      </c>
      <c r="E5" s="171">
        <v>7</v>
      </c>
      <c r="F5" s="172">
        <v>7</v>
      </c>
      <c r="G5" s="173">
        <v>7</v>
      </c>
      <c r="H5" s="86">
        <v>8</v>
      </c>
      <c r="I5" s="136">
        <v>7</v>
      </c>
      <c r="P5" s="15"/>
      <c r="Q5" s="15"/>
      <c r="R5" s="15"/>
      <c r="S5" s="15"/>
      <c r="T5" s="15"/>
    </row>
    <row r="6" spans="1:20" ht="19.5" customHeight="1">
      <c r="A6" s="27" t="s">
        <v>2</v>
      </c>
      <c r="B6" s="130" t="s">
        <v>3</v>
      </c>
      <c r="C6" s="50">
        <v>10</v>
      </c>
      <c r="D6" s="50">
        <v>10</v>
      </c>
      <c r="E6" s="50">
        <v>10</v>
      </c>
      <c r="F6" s="51">
        <v>10</v>
      </c>
      <c r="G6" s="148">
        <v>9</v>
      </c>
      <c r="H6" s="86">
        <v>9</v>
      </c>
      <c r="I6" s="136">
        <v>10</v>
      </c>
      <c r="P6" s="15"/>
      <c r="Q6" s="15"/>
      <c r="R6" s="15"/>
      <c r="S6" s="15"/>
      <c r="T6" s="15"/>
    </row>
    <row r="7" spans="1:20" ht="19.5" customHeight="1">
      <c r="A7" s="27" t="s">
        <v>4</v>
      </c>
      <c r="B7" s="130" t="s">
        <v>5</v>
      </c>
      <c r="C7" s="50">
        <v>2</v>
      </c>
      <c r="D7" s="50">
        <v>3</v>
      </c>
      <c r="E7" s="50">
        <v>3</v>
      </c>
      <c r="F7" s="51">
        <v>3</v>
      </c>
      <c r="G7" s="148">
        <v>3</v>
      </c>
      <c r="H7" s="86">
        <v>3</v>
      </c>
      <c r="I7" s="136">
        <v>2</v>
      </c>
      <c r="P7" s="15"/>
      <c r="Q7" s="17"/>
      <c r="R7" s="17"/>
      <c r="S7" s="15"/>
      <c r="T7" s="15"/>
    </row>
    <row r="8" spans="1:20" ht="19.5" customHeight="1">
      <c r="A8" s="27" t="s">
        <v>6</v>
      </c>
      <c r="B8" s="150" t="s">
        <v>7</v>
      </c>
      <c r="C8" s="50">
        <v>12</v>
      </c>
      <c r="D8" s="50">
        <v>12</v>
      </c>
      <c r="E8" s="50">
        <v>12</v>
      </c>
      <c r="F8" s="51">
        <v>12</v>
      </c>
      <c r="G8" s="148">
        <v>12</v>
      </c>
      <c r="H8" s="86">
        <v>14</v>
      </c>
      <c r="I8" s="136">
        <v>10</v>
      </c>
      <c r="P8" s="15"/>
      <c r="Q8" s="17"/>
      <c r="R8" s="17"/>
      <c r="S8" s="15"/>
      <c r="T8" s="15"/>
    </row>
    <row r="9" spans="1:20" ht="19.5" customHeight="1">
      <c r="A9" s="27" t="s">
        <v>8</v>
      </c>
      <c r="B9" s="130" t="s">
        <v>9</v>
      </c>
      <c r="C9" s="50">
        <v>17</v>
      </c>
      <c r="D9" s="50">
        <v>17</v>
      </c>
      <c r="E9" s="50">
        <v>17</v>
      </c>
      <c r="F9" s="51">
        <v>17</v>
      </c>
      <c r="G9" s="148">
        <v>17</v>
      </c>
      <c r="H9" s="86">
        <v>16</v>
      </c>
      <c r="I9" s="136">
        <v>17</v>
      </c>
      <c r="P9" s="15"/>
      <c r="Q9" s="17"/>
      <c r="R9" s="17"/>
      <c r="S9" s="15"/>
      <c r="T9" s="15"/>
    </row>
    <row r="10" spans="1:20" ht="19.5" customHeight="1">
      <c r="A10" s="27" t="s">
        <v>10</v>
      </c>
      <c r="B10" s="130" t="s">
        <v>11</v>
      </c>
      <c r="C10" s="50">
        <v>5</v>
      </c>
      <c r="D10" s="50">
        <v>5</v>
      </c>
      <c r="E10" s="50">
        <v>5</v>
      </c>
      <c r="F10" s="51">
        <v>5</v>
      </c>
      <c r="G10" s="148">
        <v>5</v>
      </c>
      <c r="H10" s="86">
        <v>5</v>
      </c>
      <c r="I10" s="136">
        <v>5</v>
      </c>
      <c r="P10" s="15"/>
      <c r="Q10" s="17"/>
      <c r="R10" s="17"/>
      <c r="S10" s="15"/>
      <c r="T10" s="15"/>
    </row>
    <row r="11" spans="1:20" ht="19.5" customHeight="1">
      <c r="A11" s="27" t="s">
        <v>12</v>
      </c>
      <c r="B11" s="130" t="s">
        <v>13</v>
      </c>
      <c r="C11" s="50">
        <v>9</v>
      </c>
      <c r="D11" s="50">
        <v>8</v>
      </c>
      <c r="E11" s="50">
        <v>10</v>
      </c>
      <c r="F11" s="51">
        <v>11</v>
      </c>
      <c r="G11" s="148">
        <v>11</v>
      </c>
      <c r="H11" s="86">
        <v>10</v>
      </c>
      <c r="I11" s="136">
        <v>12</v>
      </c>
      <c r="P11" s="15"/>
      <c r="Q11" s="17"/>
      <c r="R11" s="17"/>
      <c r="S11" s="15"/>
      <c r="T11" s="15"/>
    </row>
    <row r="12" spans="1:20" ht="19.5" customHeight="1">
      <c r="A12" s="27" t="s">
        <v>14</v>
      </c>
      <c r="B12" s="130" t="s">
        <v>15</v>
      </c>
      <c r="C12" s="50">
        <v>11</v>
      </c>
      <c r="D12" s="50">
        <v>11</v>
      </c>
      <c r="E12" s="50">
        <v>12</v>
      </c>
      <c r="F12" s="51">
        <v>10</v>
      </c>
      <c r="G12" s="148">
        <v>10</v>
      </c>
      <c r="H12" s="86">
        <v>10</v>
      </c>
      <c r="I12" s="136">
        <v>12</v>
      </c>
      <c r="P12" s="15"/>
      <c r="Q12" s="17"/>
      <c r="R12" s="17"/>
      <c r="S12" s="15"/>
      <c r="T12" s="15"/>
    </row>
    <row r="13" spans="1:20" ht="19.5" customHeight="1">
      <c r="A13" s="174" t="s">
        <v>16</v>
      </c>
      <c r="B13" s="150" t="s">
        <v>17</v>
      </c>
      <c r="C13" s="50">
        <v>5</v>
      </c>
      <c r="D13" s="50">
        <v>5</v>
      </c>
      <c r="E13" s="50">
        <v>5</v>
      </c>
      <c r="F13" s="51">
        <v>5</v>
      </c>
      <c r="G13" s="148">
        <v>6</v>
      </c>
      <c r="H13" s="86">
        <v>6</v>
      </c>
      <c r="I13" s="136">
        <v>6</v>
      </c>
      <c r="P13" s="15"/>
      <c r="Q13" s="17"/>
      <c r="R13" s="17"/>
      <c r="S13" s="15"/>
      <c r="T13" s="15"/>
    </row>
    <row r="14" spans="1:20" ht="19.5" customHeight="1">
      <c r="A14" s="27" t="s">
        <v>18</v>
      </c>
      <c r="B14" s="130" t="s">
        <v>19</v>
      </c>
      <c r="C14" s="50">
        <v>2</v>
      </c>
      <c r="D14" s="50">
        <v>2</v>
      </c>
      <c r="E14" s="50">
        <v>4</v>
      </c>
      <c r="F14" s="51">
        <v>4</v>
      </c>
      <c r="G14" s="148">
        <v>4</v>
      </c>
      <c r="H14" s="86">
        <v>4</v>
      </c>
      <c r="I14" s="136">
        <v>4</v>
      </c>
      <c r="P14" s="15"/>
      <c r="Q14" s="17"/>
      <c r="R14" s="17"/>
      <c r="S14" s="15"/>
      <c r="T14" s="15"/>
    </row>
    <row r="15" spans="1:20" ht="19.5" customHeight="1">
      <c r="A15" s="27" t="s">
        <v>20</v>
      </c>
      <c r="B15" s="130" t="s">
        <v>21</v>
      </c>
      <c r="C15" s="50">
        <v>5</v>
      </c>
      <c r="D15" s="50">
        <v>4</v>
      </c>
      <c r="E15" s="50">
        <v>4</v>
      </c>
      <c r="F15" s="51">
        <v>4</v>
      </c>
      <c r="G15" s="148">
        <v>4</v>
      </c>
      <c r="H15" s="86">
        <v>3</v>
      </c>
      <c r="I15" s="136">
        <v>2</v>
      </c>
      <c r="P15" s="15"/>
      <c r="Q15" s="17"/>
      <c r="R15" s="17"/>
      <c r="S15" s="15"/>
      <c r="T15" s="15"/>
    </row>
    <row r="16" spans="1:20" ht="19.5" customHeight="1">
      <c r="A16" s="27" t="s">
        <v>22</v>
      </c>
      <c r="B16" s="130" t="s">
        <v>23</v>
      </c>
      <c r="C16" s="50">
        <v>9</v>
      </c>
      <c r="D16" s="50">
        <v>9</v>
      </c>
      <c r="E16" s="50">
        <v>9</v>
      </c>
      <c r="F16" s="51">
        <v>9</v>
      </c>
      <c r="G16" s="148">
        <v>9</v>
      </c>
      <c r="H16" s="86">
        <v>9</v>
      </c>
      <c r="I16" s="136">
        <v>8</v>
      </c>
      <c r="P16" s="15"/>
      <c r="Q16" s="17"/>
      <c r="R16" s="17"/>
      <c r="S16" s="15"/>
      <c r="T16" s="15"/>
    </row>
    <row r="17" spans="1:20" ht="19.5" customHeight="1">
      <c r="A17" s="27" t="s">
        <v>24</v>
      </c>
      <c r="B17" s="130" t="s">
        <v>25</v>
      </c>
      <c r="C17" s="50">
        <v>9</v>
      </c>
      <c r="D17" s="50">
        <v>10</v>
      </c>
      <c r="E17" s="50">
        <v>11</v>
      </c>
      <c r="F17" s="51">
        <v>11</v>
      </c>
      <c r="G17" s="148">
        <v>12</v>
      </c>
      <c r="H17" s="86">
        <v>11</v>
      </c>
      <c r="I17" s="136">
        <v>11</v>
      </c>
      <c r="P17" s="15"/>
      <c r="Q17" s="17"/>
      <c r="R17" s="17"/>
      <c r="S17" s="15"/>
      <c r="T17" s="15"/>
    </row>
    <row r="18" spans="1:20" ht="19.5" customHeight="1">
      <c r="A18" s="27" t="s">
        <v>26</v>
      </c>
      <c r="B18" s="130" t="s">
        <v>27</v>
      </c>
      <c r="C18" s="50">
        <v>4</v>
      </c>
      <c r="D18" s="50">
        <v>4</v>
      </c>
      <c r="E18" s="50">
        <v>5</v>
      </c>
      <c r="F18" s="51">
        <v>5</v>
      </c>
      <c r="G18" s="148">
        <v>5</v>
      </c>
      <c r="H18" s="86">
        <v>6</v>
      </c>
      <c r="I18" s="136">
        <v>6</v>
      </c>
      <c r="P18" s="15"/>
      <c r="Q18" s="17"/>
      <c r="R18" s="17"/>
      <c r="S18" s="15"/>
      <c r="T18" s="15"/>
    </row>
    <row r="19" spans="1:20" ht="19.5" customHeight="1">
      <c r="A19" s="27" t="s">
        <v>28</v>
      </c>
      <c r="B19" s="130" t="s">
        <v>29</v>
      </c>
      <c r="C19" s="50">
        <v>11</v>
      </c>
      <c r="D19" s="50">
        <v>11</v>
      </c>
      <c r="E19" s="50">
        <v>12</v>
      </c>
      <c r="F19" s="51">
        <v>11</v>
      </c>
      <c r="G19" s="148">
        <v>9</v>
      </c>
      <c r="H19" s="86">
        <v>10</v>
      </c>
      <c r="I19" s="136">
        <v>8</v>
      </c>
      <c r="P19" s="15"/>
      <c r="Q19" s="17"/>
      <c r="R19" s="17"/>
      <c r="S19" s="15"/>
      <c r="T19" s="15"/>
    </row>
    <row r="20" spans="1:20" ht="19.5" customHeight="1">
      <c r="A20" s="27" t="s">
        <v>30</v>
      </c>
      <c r="B20" s="130" t="s">
        <v>31</v>
      </c>
      <c r="C20" s="50">
        <v>5</v>
      </c>
      <c r="D20" s="50">
        <v>5</v>
      </c>
      <c r="E20" s="50">
        <v>5</v>
      </c>
      <c r="F20" s="51">
        <v>5</v>
      </c>
      <c r="G20" s="148">
        <v>5</v>
      </c>
      <c r="H20" s="86">
        <v>6</v>
      </c>
      <c r="I20" s="136">
        <v>6</v>
      </c>
      <c r="P20" s="15"/>
      <c r="Q20" s="17"/>
      <c r="R20" s="17"/>
      <c r="S20" s="15"/>
      <c r="T20" s="15"/>
    </row>
    <row r="21" spans="1:20" ht="19.5" customHeight="1">
      <c r="A21" s="27" t="s">
        <v>32</v>
      </c>
      <c r="B21" s="130" t="s">
        <v>33</v>
      </c>
      <c r="C21" s="50">
        <v>4</v>
      </c>
      <c r="D21" s="50">
        <v>4</v>
      </c>
      <c r="E21" s="50">
        <v>4</v>
      </c>
      <c r="F21" s="51">
        <v>4</v>
      </c>
      <c r="G21" s="148">
        <v>4</v>
      </c>
      <c r="H21" s="86">
        <v>4</v>
      </c>
      <c r="I21" s="136">
        <v>4</v>
      </c>
      <c r="P21" s="15"/>
      <c r="Q21" s="17"/>
      <c r="R21" s="17"/>
      <c r="S21" s="15"/>
      <c r="T21" s="15"/>
    </row>
    <row r="22" spans="1:20" ht="19.5" customHeight="1">
      <c r="A22" s="27" t="s">
        <v>34</v>
      </c>
      <c r="B22" s="130" t="s">
        <v>35</v>
      </c>
      <c r="C22" s="50">
        <v>6</v>
      </c>
      <c r="D22" s="50">
        <v>6</v>
      </c>
      <c r="E22" s="50">
        <v>6</v>
      </c>
      <c r="F22" s="51">
        <v>6</v>
      </c>
      <c r="G22" s="148">
        <v>6</v>
      </c>
      <c r="H22" s="86">
        <v>6</v>
      </c>
      <c r="I22" s="136">
        <v>6</v>
      </c>
      <c r="P22" s="15"/>
      <c r="Q22" s="17"/>
      <c r="R22" s="17"/>
      <c r="S22" s="15"/>
      <c r="T22" s="15"/>
    </row>
    <row r="23" spans="1:20" ht="19.5" customHeight="1">
      <c r="A23" s="27" t="s">
        <v>36</v>
      </c>
      <c r="B23" s="130" t="s">
        <v>37</v>
      </c>
      <c r="C23" s="50">
        <v>4</v>
      </c>
      <c r="D23" s="50">
        <v>4</v>
      </c>
      <c r="E23" s="50">
        <v>4</v>
      </c>
      <c r="F23" s="51">
        <v>4</v>
      </c>
      <c r="G23" s="148">
        <v>4</v>
      </c>
      <c r="H23" s="86">
        <v>4</v>
      </c>
      <c r="I23" s="136">
        <v>4</v>
      </c>
      <c r="P23" s="15"/>
      <c r="Q23" s="17"/>
      <c r="R23" s="17"/>
      <c r="S23" s="15"/>
      <c r="T23" s="15"/>
    </row>
    <row r="24" spans="1:20" ht="19.5" customHeight="1">
      <c r="A24" s="27" t="s">
        <v>38</v>
      </c>
      <c r="B24" s="130" t="s">
        <v>39</v>
      </c>
      <c r="C24" s="50">
        <v>7</v>
      </c>
      <c r="D24" s="50">
        <v>7</v>
      </c>
      <c r="E24" s="50">
        <v>7</v>
      </c>
      <c r="F24" s="51">
        <v>7</v>
      </c>
      <c r="G24" s="148">
        <v>8</v>
      </c>
      <c r="H24" s="86">
        <v>7</v>
      </c>
      <c r="I24" s="136">
        <v>8</v>
      </c>
      <c r="P24" s="15"/>
      <c r="Q24" s="17"/>
      <c r="R24" s="17"/>
      <c r="S24" s="15"/>
      <c r="T24" s="15"/>
    </row>
    <row r="25" spans="1:20" ht="19.5" customHeight="1">
      <c r="A25" s="174" t="s">
        <v>40</v>
      </c>
      <c r="B25" s="130" t="s">
        <v>41</v>
      </c>
      <c r="C25" s="50">
        <v>2</v>
      </c>
      <c r="D25" s="50">
        <v>3</v>
      </c>
      <c r="E25" s="50">
        <v>3</v>
      </c>
      <c r="F25" s="51">
        <v>3</v>
      </c>
      <c r="G25" s="148">
        <v>2</v>
      </c>
      <c r="H25" s="86">
        <v>2</v>
      </c>
      <c r="I25" s="136">
        <v>3</v>
      </c>
      <c r="P25" s="15"/>
      <c r="Q25" s="17"/>
      <c r="R25" s="17"/>
      <c r="S25" s="15"/>
      <c r="T25" s="15"/>
    </row>
    <row r="26" spans="1:20" ht="19.5" customHeight="1">
      <c r="A26" s="27" t="s">
        <v>42</v>
      </c>
      <c r="B26" s="130" t="s">
        <v>43</v>
      </c>
      <c r="C26" s="50">
        <v>7</v>
      </c>
      <c r="D26" s="50">
        <v>7</v>
      </c>
      <c r="E26" s="50">
        <v>7</v>
      </c>
      <c r="F26" s="51">
        <v>7</v>
      </c>
      <c r="G26" s="148">
        <v>7</v>
      </c>
      <c r="H26" s="86">
        <v>6</v>
      </c>
      <c r="I26" s="136">
        <v>6</v>
      </c>
      <c r="P26" s="15"/>
      <c r="Q26" s="17"/>
      <c r="R26" s="17"/>
      <c r="S26" s="15"/>
      <c r="T26" s="15"/>
    </row>
    <row r="27" spans="1:20" ht="19.5" customHeight="1">
      <c r="A27" s="27" t="s">
        <v>44</v>
      </c>
      <c r="B27" s="130" t="s">
        <v>45</v>
      </c>
      <c r="C27" s="50">
        <v>3</v>
      </c>
      <c r="D27" s="50">
        <v>3</v>
      </c>
      <c r="E27" s="50">
        <v>3</v>
      </c>
      <c r="F27" s="51">
        <v>3</v>
      </c>
      <c r="G27" s="148">
        <v>3</v>
      </c>
      <c r="H27" s="86">
        <v>3</v>
      </c>
      <c r="I27" s="136">
        <v>4</v>
      </c>
      <c r="P27" s="15"/>
      <c r="Q27" s="17"/>
      <c r="R27" s="17"/>
      <c r="S27" s="15"/>
      <c r="T27" s="15"/>
    </row>
    <row r="28" spans="1:20" ht="19.5" customHeight="1">
      <c r="A28" s="27" t="s">
        <v>46</v>
      </c>
      <c r="B28" s="130" t="s">
        <v>47</v>
      </c>
      <c r="C28" s="50">
        <v>2</v>
      </c>
      <c r="D28" s="50">
        <v>2</v>
      </c>
      <c r="E28" s="50">
        <v>2</v>
      </c>
      <c r="F28" s="51">
        <v>2</v>
      </c>
      <c r="G28" s="148">
        <v>2</v>
      </c>
      <c r="H28" s="86">
        <v>3</v>
      </c>
      <c r="I28" s="136">
        <v>3</v>
      </c>
      <c r="P28" s="15"/>
      <c r="Q28" s="17"/>
      <c r="R28" s="17"/>
      <c r="S28" s="15"/>
      <c r="T28" s="15"/>
    </row>
    <row r="29" spans="1:20" ht="19.5" customHeight="1">
      <c r="A29" s="27" t="s">
        <v>48</v>
      </c>
      <c r="B29" s="130" t="s">
        <v>49</v>
      </c>
      <c r="C29" s="50">
        <v>3</v>
      </c>
      <c r="D29" s="50">
        <v>3</v>
      </c>
      <c r="E29" s="50">
        <v>3</v>
      </c>
      <c r="F29" s="51">
        <v>3</v>
      </c>
      <c r="G29" s="148">
        <v>3</v>
      </c>
      <c r="H29" s="86">
        <v>3</v>
      </c>
      <c r="I29" s="136">
        <v>3</v>
      </c>
      <c r="P29" s="15"/>
      <c r="Q29" s="17"/>
      <c r="R29" s="17"/>
      <c r="S29" s="15"/>
      <c r="T29" s="15"/>
    </row>
    <row r="30" spans="1:20" ht="19.5" customHeight="1">
      <c r="A30" s="27" t="s">
        <v>50</v>
      </c>
      <c r="B30" s="130" t="s">
        <v>51</v>
      </c>
      <c r="C30" s="50">
        <v>20</v>
      </c>
      <c r="D30" s="50">
        <v>22</v>
      </c>
      <c r="E30" s="50">
        <v>20</v>
      </c>
      <c r="F30" s="51">
        <v>18</v>
      </c>
      <c r="G30" s="148">
        <v>17</v>
      </c>
      <c r="H30" s="86">
        <v>17</v>
      </c>
      <c r="I30" s="136">
        <v>16</v>
      </c>
      <c r="P30" s="15"/>
      <c r="Q30" s="17"/>
      <c r="R30" s="17"/>
      <c r="S30" s="15"/>
      <c r="T30" s="15"/>
    </row>
    <row r="31" spans="1:20" ht="19.5" customHeight="1" thickBot="1">
      <c r="A31" s="28" t="s">
        <v>52</v>
      </c>
      <c r="B31" s="128" t="s">
        <v>54</v>
      </c>
      <c r="C31" s="154">
        <v>2</v>
      </c>
      <c r="D31" s="154">
        <v>2</v>
      </c>
      <c r="E31" s="154">
        <v>2</v>
      </c>
      <c r="F31" s="155">
        <v>2</v>
      </c>
      <c r="G31" s="156">
        <v>2</v>
      </c>
      <c r="H31" s="86">
        <v>2</v>
      </c>
      <c r="I31" s="136">
        <v>2</v>
      </c>
      <c r="P31" s="15"/>
      <c r="Q31" s="17"/>
      <c r="R31" s="17"/>
      <c r="S31" s="15"/>
      <c r="T31" s="15"/>
    </row>
    <row r="32" spans="1:20" ht="19.5" customHeight="1" thickBot="1">
      <c r="A32" s="29"/>
      <c r="B32" s="129" t="s">
        <v>53</v>
      </c>
      <c r="C32" s="47">
        <f>SUM(C5:C31)</f>
        <v>183</v>
      </c>
      <c r="D32" s="47">
        <f>SUM(D5:D31)</f>
        <v>187</v>
      </c>
      <c r="E32" s="47">
        <f>SUM(E5:E31)</f>
        <v>192</v>
      </c>
      <c r="F32" s="47">
        <f>SUM(F5:F31)</f>
        <v>188</v>
      </c>
      <c r="G32" s="160">
        <v>186</v>
      </c>
      <c r="H32" s="161">
        <v>187</v>
      </c>
      <c r="I32" s="161">
        <v>185</v>
      </c>
      <c r="P32" s="15"/>
      <c r="Q32" s="17"/>
      <c r="R32" s="17"/>
      <c r="S32" s="15"/>
      <c r="T32" s="15"/>
    </row>
    <row r="33" spans="23:27" ht="12.75" customHeight="1">
      <c r="W33" s="15"/>
      <c r="X33" s="17"/>
      <c r="Y33" s="17"/>
      <c r="Z33" s="15"/>
      <c r="AA33" s="15"/>
    </row>
    <row r="34" spans="23:27" ht="12.75" customHeight="1">
      <c r="W34" s="15"/>
      <c r="X34" s="17"/>
      <c r="Y34" s="17"/>
      <c r="Z34" s="15"/>
      <c r="AA34" s="15"/>
    </row>
    <row r="35" spans="23:27" ht="12.75" customHeight="1">
      <c r="W35" s="15"/>
      <c r="X35" s="15"/>
      <c r="Y35" s="15"/>
      <c r="Z35" s="15"/>
      <c r="AA35" s="15"/>
    </row>
    <row r="36" spans="23:27" ht="12.75" customHeight="1">
      <c r="W36" s="15"/>
      <c r="X36" s="15"/>
      <c r="Y36" s="15"/>
      <c r="Z36" s="15"/>
      <c r="AA36" s="15"/>
    </row>
    <row r="37" spans="23:27" ht="12.75" customHeight="1">
      <c r="W37" s="15"/>
      <c r="X37" s="15"/>
      <c r="Y37" s="15"/>
      <c r="Z37" s="15"/>
      <c r="AA37" s="1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2">
    <mergeCell ref="A2:I2"/>
    <mergeCell ref="H1:I1"/>
  </mergeCells>
  <printOptions horizontalCentered="1"/>
  <pageMargins left="0.984251968503937" right="0.5905511811023623" top="0.9055118110236221" bottom="0.7874015748031497" header="0.7086614173228347" footer="0.5118110236220472"/>
  <pageSetup horizontalDpi="300" verticalDpi="300" orientation="portrait" paperSize="9" r:id="rId1"/>
  <headerFooter alignWithMargins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37"/>
  <sheetViews>
    <sheetView zoomScale="75" zoomScaleNormal="75" zoomScalePageLayoutView="0" workbookViewId="0" topLeftCell="A1">
      <selection activeCell="H11" sqref="H11"/>
    </sheetView>
  </sheetViews>
  <sheetFormatPr defaultColWidth="9.00390625" defaultRowHeight="12.75"/>
  <cols>
    <col min="1" max="1" width="4.125" style="0" customWidth="1"/>
    <col min="2" max="2" width="22.75390625" style="0" customWidth="1"/>
    <col min="3" max="9" width="8.375" style="0" customWidth="1"/>
    <col min="10" max="15" width="9.25390625" style="0" customWidth="1"/>
  </cols>
  <sheetData>
    <row r="1" spans="2:14" ht="24" customHeight="1">
      <c r="B1" s="11"/>
      <c r="C1" s="11"/>
      <c r="D1" s="11"/>
      <c r="E1" s="11"/>
      <c r="F1" s="11"/>
      <c r="G1" s="241" t="s">
        <v>63</v>
      </c>
      <c r="H1" s="242"/>
      <c r="I1" s="242"/>
      <c r="J1" s="11"/>
      <c r="K1" s="11"/>
      <c r="L1" s="11"/>
      <c r="M1" s="11"/>
      <c r="N1" s="11"/>
    </row>
    <row r="2" spans="1:15" ht="28.5" customHeight="1">
      <c r="A2" s="245" t="s">
        <v>60</v>
      </c>
      <c r="B2" s="245"/>
      <c r="C2" s="245"/>
      <c r="D2" s="245"/>
      <c r="E2" s="245"/>
      <c r="F2" s="245"/>
      <c r="G2" s="245"/>
      <c r="H2" s="246"/>
      <c r="I2" s="246"/>
      <c r="J2" s="26"/>
      <c r="K2" s="26"/>
      <c r="L2" s="26"/>
      <c r="M2" s="26"/>
      <c r="N2" s="26"/>
      <c r="O2" s="11"/>
    </row>
    <row r="3" spans="1:15" ht="21.75" customHeight="1">
      <c r="A3" s="9"/>
      <c r="B3" s="14"/>
      <c r="C3" s="14"/>
      <c r="D3" s="14"/>
      <c r="E3" s="14"/>
      <c r="F3" s="14"/>
      <c r="G3" s="14"/>
      <c r="H3" s="14"/>
      <c r="I3" s="21"/>
      <c r="J3" s="21"/>
      <c r="K3" s="21"/>
      <c r="L3" s="11"/>
      <c r="M3" s="11"/>
      <c r="N3" s="11"/>
      <c r="O3" s="11"/>
    </row>
    <row r="4" spans="1:9" s="11" customFormat="1" ht="34.5" customHeight="1">
      <c r="A4" s="87" t="s">
        <v>84</v>
      </c>
      <c r="B4" s="87" t="s">
        <v>93</v>
      </c>
      <c r="C4" s="89">
        <v>2005</v>
      </c>
      <c r="D4" s="89">
        <v>2006</v>
      </c>
      <c r="E4" s="89">
        <v>2007</v>
      </c>
      <c r="F4" s="89">
        <v>2008</v>
      </c>
      <c r="G4" s="89">
        <v>2009</v>
      </c>
      <c r="H4" s="89">
        <v>2010</v>
      </c>
      <c r="I4" s="89">
        <v>2011</v>
      </c>
    </row>
    <row r="5" spans="1:17" ht="19.5" customHeight="1">
      <c r="A5" s="61" t="s">
        <v>1</v>
      </c>
      <c r="B5" s="61" t="s">
        <v>92</v>
      </c>
      <c r="C5" s="50">
        <v>34.75</v>
      </c>
      <c r="D5" s="50">
        <v>34.25</v>
      </c>
      <c r="E5" s="55">
        <v>36</v>
      </c>
      <c r="F5" s="54">
        <v>33.5</v>
      </c>
      <c r="G5" s="85">
        <v>35.25</v>
      </c>
      <c r="H5" s="85">
        <v>36.75</v>
      </c>
      <c r="I5" s="133">
        <v>32.5</v>
      </c>
      <c r="M5" s="15"/>
      <c r="N5" s="15"/>
      <c r="O5" s="15"/>
      <c r="P5" s="15"/>
      <c r="Q5" s="15"/>
    </row>
    <row r="6" spans="1:17" ht="19.5" customHeight="1">
      <c r="A6" s="90" t="s">
        <v>2</v>
      </c>
      <c r="B6" s="61" t="s">
        <v>3</v>
      </c>
      <c r="C6" s="54">
        <v>23.5</v>
      </c>
      <c r="D6" s="54">
        <v>23.25</v>
      </c>
      <c r="E6" s="55">
        <v>23.25</v>
      </c>
      <c r="F6" s="54">
        <v>23.5</v>
      </c>
      <c r="G6" s="85">
        <v>21</v>
      </c>
      <c r="H6" s="85">
        <v>20.75</v>
      </c>
      <c r="I6" s="133">
        <v>19.75</v>
      </c>
      <c r="M6" s="15"/>
      <c r="N6" s="15"/>
      <c r="O6" s="15"/>
      <c r="P6" s="15"/>
      <c r="Q6" s="15"/>
    </row>
    <row r="7" spans="1:17" ht="19.5" customHeight="1">
      <c r="A7" s="90" t="s">
        <v>4</v>
      </c>
      <c r="B7" s="61" t="s">
        <v>5</v>
      </c>
      <c r="C7" s="54">
        <v>10.5</v>
      </c>
      <c r="D7" s="54">
        <v>10.5</v>
      </c>
      <c r="E7" s="55">
        <v>10.5</v>
      </c>
      <c r="F7" s="54">
        <v>10</v>
      </c>
      <c r="G7" s="85">
        <v>10</v>
      </c>
      <c r="H7" s="85">
        <v>11.5</v>
      </c>
      <c r="I7" s="133">
        <v>11.5</v>
      </c>
      <c r="M7" s="15"/>
      <c r="N7" s="15"/>
      <c r="O7" s="14"/>
      <c r="P7" s="22"/>
      <c r="Q7" s="15"/>
    </row>
    <row r="8" spans="1:17" ht="19.5" customHeight="1">
      <c r="A8" s="90" t="s">
        <v>6</v>
      </c>
      <c r="B8" s="2" t="s">
        <v>7</v>
      </c>
      <c r="C8" s="54">
        <v>32</v>
      </c>
      <c r="D8" s="54">
        <v>32.5</v>
      </c>
      <c r="E8" s="55">
        <v>37.5</v>
      </c>
      <c r="F8" s="54">
        <v>42.25</v>
      </c>
      <c r="G8" s="85">
        <v>41.25</v>
      </c>
      <c r="H8" s="85">
        <v>38.75</v>
      </c>
      <c r="I8" s="133">
        <v>36</v>
      </c>
      <c r="M8" s="15"/>
      <c r="N8" s="15"/>
      <c r="O8" s="22"/>
      <c r="P8" s="14"/>
      <c r="Q8" s="15"/>
    </row>
    <row r="9" spans="1:17" ht="19.5" customHeight="1">
      <c r="A9" s="90" t="s">
        <v>8</v>
      </c>
      <c r="B9" s="61" t="s">
        <v>9</v>
      </c>
      <c r="C9" s="54">
        <v>65</v>
      </c>
      <c r="D9" s="54">
        <v>62.5</v>
      </c>
      <c r="E9" s="55">
        <v>65.25</v>
      </c>
      <c r="F9" s="54">
        <v>65</v>
      </c>
      <c r="G9" s="85">
        <v>61.75</v>
      </c>
      <c r="H9" s="85">
        <v>60.5</v>
      </c>
      <c r="I9" s="133">
        <v>57.5</v>
      </c>
      <c r="M9" s="15"/>
      <c r="N9" s="15"/>
      <c r="O9" s="14"/>
      <c r="P9" s="14"/>
      <c r="Q9" s="15"/>
    </row>
    <row r="10" spans="1:17" ht="19.5" customHeight="1">
      <c r="A10" s="90" t="s">
        <v>10</v>
      </c>
      <c r="B10" s="61" t="s">
        <v>11</v>
      </c>
      <c r="C10" s="54">
        <v>12.5</v>
      </c>
      <c r="D10" s="54">
        <v>12.75</v>
      </c>
      <c r="E10" s="55">
        <v>11.75</v>
      </c>
      <c r="F10" s="54">
        <v>11.25</v>
      </c>
      <c r="G10" s="85">
        <v>11.5</v>
      </c>
      <c r="H10" s="85">
        <v>12.75</v>
      </c>
      <c r="I10" s="133">
        <v>12.25</v>
      </c>
      <c r="M10" s="15"/>
      <c r="N10" s="15"/>
      <c r="O10" s="22"/>
      <c r="P10" s="14"/>
      <c r="Q10" s="15"/>
    </row>
    <row r="11" spans="1:17" ht="19.5" customHeight="1">
      <c r="A11" s="90" t="s">
        <v>12</v>
      </c>
      <c r="B11" s="61" t="s">
        <v>13</v>
      </c>
      <c r="C11" s="54">
        <v>41.75</v>
      </c>
      <c r="D11" s="54">
        <v>45.75</v>
      </c>
      <c r="E11" s="55">
        <v>46.5</v>
      </c>
      <c r="F11" s="54">
        <v>48.25</v>
      </c>
      <c r="G11" s="85">
        <v>48</v>
      </c>
      <c r="H11" s="85">
        <v>48</v>
      </c>
      <c r="I11" s="133">
        <v>44</v>
      </c>
      <c r="M11" s="15"/>
      <c r="N11" s="15"/>
      <c r="O11" s="23"/>
      <c r="P11" s="14"/>
      <c r="Q11" s="15"/>
    </row>
    <row r="12" spans="1:17" ht="19.5" customHeight="1">
      <c r="A12" s="90" t="s">
        <v>14</v>
      </c>
      <c r="B12" s="61" t="s">
        <v>15</v>
      </c>
      <c r="C12" s="54">
        <v>35.25</v>
      </c>
      <c r="D12" s="54">
        <v>33.25</v>
      </c>
      <c r="E12" s="55">
        <v>34.25</v>
      </c>
      <c r="F12" s="54">
        <v>35.25</v>
      </c>
      <c r="G12" s="85">
        <v>34.5</v>
      </c>
      <c r="H12" s="85">
        <v>35.5</v>
      </c>
      <c r="I12" s="133">
        <v>32.5</v>
      </c>
      <c r="M12" s="15"/>
      <c r="N12" s="15"/>
      <c r="O12" s="14"/>
      <c r="P12" s="14"/>
      <c r="Q12" s="15"/>
    </row>
    <row r="13" spans="1:17" ht="19.5" customHeight="1">
      <c r="A13" s="2" t="s">
        <v>16</v>
      </c>
      <c r="B13" s="2" t="s">
        <v>17</v>
      </c>
      <c r="C13" s="54">
        <v>15.25</v>
      </c>
      <c r="D13" s="54">
        <v>13.75</v>
      </c>
      <c r="E13" s="55">
        <v>13.25</v>
      </c>
      <c r="F13" s="54">
        <v>14.75</v>
      </c>
      <c r="G13" s="85">
        <v>14.5</v>
      </c>
      <c r="H13" s="85">
        <v>15.75</v>
      </c>
      <c r="I13" s="133">
        <v>15</v>
      </c>
      <c r="M13" s="15"/>
      <c r="N13" s="15"/>
      <c r="O13" s="23"/>
      <c r="P13" s="23"/>
      <c r="Q13" s="15"/>
    </row>
    <row r="14" spans="1:17" ht="19.5" customHeight="1">
      <c r="A14" s="90" t="s">
        <v>18</v>
      </c>
      <c r="B14" s="61" t="s">
        <v>19</v>
      </c>
      <c r="C14" s="54">
        <v>18.5</v>
      </c>
      <c r="D14" s="54">
        <v>18.5</v>
      </c>
      <c r="E14" s="55">
        <v>18.5</v>
      </c>
      <c r="F14" s="54">
        <v>18.5</v>
      </c>
      <c r="G14" s="85">
        <v>18.5</v>
      </c>
      <c r="H14" s="85">
        <v>18</v>
      </c>
      <c r="I14" s="133">
        <v>20</v>
      </c>
      <c r="M14" s="15"/>
      <c r="N14" s="15"/>
      <c r="O14" s="23"/>
      <c r="P14" s="14"/>
      <c r="Q14" s="15"/>
    </row>
    <row r="15" spans="1:17" ht="19.5" customHeight="1">
      <c r="A15" s="90" t="s">
        <v>20</v>
      </c>
      <c r="B15" s="61" t="s">
        <v>21</v>
      </c>
      <c r="C15" s="54">
        <v>13</v>
      </c>
      <c r="D15" s="54">
        <v>13.5</v>
      </c>
      <c r="E15" s="55">
        <v>11.5</v>
      </c>
      <c r="F15" s="54">
        <v>10.25</v>
      </c>
      <c r="G15" s="85">
        <v>8</v>
      </c>
      <c r="H15" s="85">
        <v>6.25</v>
      </c>
      <c r="I15" s="133">
        <v>6</v>
      </c>
      <c r="M15" s="15"/>
      <c r="N15" s="15"/>
      <c r="O15" s="14"/>
      <c r="P15" s="23"/>
      <c r="Q15" s="15"/>
    </row>
    <row r="16" spans="1:17" ht="19.5" customHeight="1">
      <c r="A16" s="90" t="s">
        <v>22</v>
      </c>
      <c r="B16" s="61" t="s">
        <v>23</v>
      </c>
      <c r="C16" s="54">
        <v>22.5</v>
      </c>
      <c r="D16" s="54">
        <v>23</v>
      </c>
      <c r="E16" s="55">
        <v>22.5</v>
      </c>
      <c r="F16" s="54">
        <v>21.75</v>
      </c>
      <c r="G16" s="85">
        <v>21.5</v>
      </c>
      <c r="H16" s="85">
        <v>20.75</v>
      </c>
      <c r="I16" s="133">
        <v>19.5</v>
      </c>
      <c r="M16" s="15"/>
      <c r="N16" s="15"/>
      <c r="O16" s="23"/>
      <c r="P16" s="23"/>
      <c r="Q16" s="15"/>
    </row>
    <row r="17" spans="1:17" ht="19.5" customHeight="1">
      <c r="A17" s="90" t="s">
        <v>24</v>
      </c>
      <c r="B17" s="61" t="s">
        <v>25</v>
      </c>
      <c r="C17" s="54">
        <v>43.5</v>
      </c>
      <c r="D17" s="54">
        <v>43.25</v>
      </c>
      <c r="E17" s="55">
        <v>43.25</v>
      </c>
      <c r="F17" s="54">
        <v>44</v>
      </c>
      <c r="G17" s="85">
        <v>44.25</v>
      </c>
      <c r="H17" s="85">
        <v>44.5</v>
      </c>
      <c r="I17" s="133">
        <v>45</v>
      </c>
      <c r="M17" s="15"/>
      <c r="N17" s="15"/>
      <c r="O17" s="14"/>
      <c r="P17" s="23"/>
      <c r="Q17" s="15"/>
    </row>
    <row r="18" spans="1:17" ht="19.5" customHeight="1">
      <c r="A18" s="90" t="s">
        <v>26</v>
      </c>
      <c r="B18" s="61" t="s">
        <v>27</v>
      </c>
      <c r="C18" s="54">
        <v>9.5</v>
      </c>
      <c r="D18" s="54">
        <v>10</v>
      </c>
      <c r="E18" s="55">
        <v>9.5</v>
      </c>
      <c r="F18" s="54">
        <v>10</v>
      </c>
      <c r="G18" s="85">
        <v>9.75</v>
      </c>
      <c r="H18" s="85">
        <v>9.75</v>
      </c>
      <c r="I18" s="133">
        <v>9.75</v>
      </c>
      <c r="M18" s="15"/>
      <c r="N18" s="15"/>
      <c r="O18" s="23"/>
      <c r="P18" s="14"/>
      <c r="Q18" s="15"/>
    </row>
    <row r="19" spans="1:17" ht="19.5" customHeight="1">
      <c r="A19" s="90" t="s">
        <v>28</v>
      </c>
      <c r="B19" s="61" t="s">
        <v>29</v>
      </c>
      <c r="C19" s="54">
        <v>19.75</v>
      </c>
      <c r="D19" s="54">
        <v>22.5</v>
      </c>
      <c r="E19" s="55">
        <v>22.75</v>
      </c>
      <c r="F19" s="54">
        <v>23</v>
      </c>
      <c r="G19" s="85">
        <v>20.75</v>
      </c>
      <c r="H19" s="85">
        <v>22</v>
      </c>
      <c r="I19" s="133">
        <v>23.75</v>
      </c>
      <c r="M19" s="15"/>
      <c r="N19" s="15"/>
      <c r="O19" s="14"/>
      <c r="P19" s="22"/>
      <c r="Q19" s="15"/>
    </row>
    <row r="20" spans="1:17" ht="19.5" customHeight="1">
      <c r="A20" s="90" t="s">
        <v>30</v>
      </c>
      <c r="B20" s="61" t="s">
        <v>31</v>
      </c>
      <c r="C20" s="54">
        <v>17.25</v>
      </c>
      <c r="D20" s="54">
        <v>16.25</v>
      </c>
      <c r="E20" s="55">
        <v>17.5</v>
      </c>
      <c r="F20" s="54">
        <v>17</v>
      </c>
      <c r="G20" s="85">
        <v>17.25</v>
      </c>
      <c r="H20" s="85">
        <v>16.25</v>
      </c>
      <c r="I20" s="133">
        <v>16.75</v>
      </c>
      <c r="M20" s="15"/>
      <c r="N20" s="15"/>
      <c r="O20" s="14"/>
      <c r="P20" s="14"/>
      <c r="Q20" s="15"/>
    </row>
    <row r="21" spans="1:17" ht="19.5" customHeight="1">
      <c r="A21" s="90" t="s">
        <v>32</v>
      </c>
      <c r="B21" s="61" t="s">
        <v>33</v>
      </c>
      <c r="C21" s="54">
        <v>17</v>
      </c>
      <c r="D21" s="54">
        <v>18.75</v>
      </c>
      <c r="E21" s="55">
        <v>18.5</v>
      </c>
      <c r="F21" s="54">
        <v>17.75</v>
      </c>
      <c r="G21" s="85">
        <v>18</v>
      </c>
      <c r="H21" s="85">
        <v>18.75</v>
      </c>
      <c r="I21" s="133">
        <v>19</v>
      </c>
      <c r="M21" s="15"/>
      <c r="N21" s="15"/>
      <c r="O21" s="23"/>
      <c r="P21" s="14"/>
      <c r="Q21" s="15"/>
    </row>
    <row r="22" spans="1:17" ht="19.5" customHeight="1">
      <c r="A22" s="90" t="s">
        <v>34</v>
      </c>
      <c r="B22" s="61" t="s">
        <v>35</v>
      </c>
      <c r="C22" s="54">
        <v>14.5</v>
      </c>
      <c r="D22" s="54">
        <v>14.75</v>
      </c>
      <c r="E22" s="55">
        <v>14.75</v>
      </c>
      <c r="F22" s="54">
        <v>13.75</v>
      </c>
      <c r="G22" s="85">
        <v>13.5</v>
      </c>
      <c r="H22" s="85">
        <v>13</v>
      </c>
      <c r="I22" s="133">
        <v>12.5</v>
      </c>
      <c r="M22" s="15"/>
      <c r="N22" s="15"/>
      <c r="O22" s="22"/>
      <c r="P22" s="14"/>
      <c r="Q22" s="15"/>
    </row>
    <row r="23" spans="1:17" ht="19.5" customHeight="1">
      <c r="A23" s="90" t="s">
        <v>36</v>
      </c>
      <c r="B23" s="61" t="s">
        <v>37</v>
      </c>
      <c r="C23" s="54">
        <v>17.5</v>
      </c>
      <c r="D23" s="54">
        <v>18.25</v>
      </c>
      <c r="E23" s="55">
        <v>18.5</v>
      </c>
      <c r="F23" s="54">
        <v>19.5</v>
      </c>
      <c r="G23" s="85">
        <v>20</v>
      </c>
      <c r="H23" s="85">
        <v>20.25</v>
      </c>
      <c r="I23" s="133">
        <v>19.25</v>
      </c>
      <c r="M23" s="15"/>
      <c r="N23" s="15"/>
      <c r="O23" s="14"/>
      <c r="P23" s="23"/>
      <c r="Q23" s="15"/>
    </row>
    <row r="24" spans="1:17" ht="19.5" customHeight="1">
      <c r="A24" s="90" t="s">
        <v>38</v>
      </c>
      <c r="B24" s="61" t="s">
        <v>39</v>
      </c>
      <c r="C24" s="54">
        <v>38</v>
      </c>
      <c r="D24" s="54">
        <v>38.25</v>
      </c>
      <c r="E24" s="55">
        <v>39</v>
      </c>
      <c r="F24" s="54">
        <v>39.75</v>
      </c>
      <c r="G24" s="85">
        <v>36</v>
      </c>
      <c r="H24" s="85">
        <v>34.75</v>
      </c>
      <c r="I24" s="133">
        <v>34.5</v>
      </c>
      <c r="M24" s="15"/>
      <c r="N24" s="15"/>
      <c r="O24" s="23"/>
      <c r="P24" s="14"/>
      <c r="Q24" s="15"/>
    </row>
    <row r="25" spans="1:17" ht="19.5" customHeight="1">
      <c r="A25" s="2" t="s">
        <v>40</v>
      </c>
      <c r="B25" s="61" t="s">
        <v>41</v>
      </c>
      <c r="C25" s="54">
        <v>19.75</v>
      </c>
      <c r="D25" s="54">
        <v>17.75</v>
      </c>
      <c r="E25" s="55">
        <v>18.25</v>
      </c>
      <c r="F25" s="54">
        <v>18.25</v>
      </c>
      <c r="G25" s="85">
        <v>18.25</v>
      </c>
      <c r="H25" s="85">
        <v>17</v>
      </c>
      <c r="I25" s="133">
        <v>16.25</v>
      </c>
      <c r="M25" s="15"/>
      <c r="N25" s="15"/>
      <c r="O25" s="23"/>
      <c r="P25" s="14"/>
      <c r="Q25" s="15"/>
    </row>
    <row r="26" spans="1:17" ht="19.5" customHeight="1">
      <c r="A26" s="90" t="s">
        <v>42</v>
      </c>
      <c r="B26" s="61" t="s">
        <v>43</v>
      </c>
      <c r="C26" s="54">
        <v>17.25</v>
      </c>
      <c r="D26" s="54">
        <v>17.75</v>
      </c>
      <c r="E26" s="55">
        <v>16.75</v>
      </c>
      <c r="F26" s="54">
        <v>16.75</v>
      </c>
      <c r="G26" s="85">
        <v>16.5</v>
      </c>
      <c r="H26" s="85">
        <v>16.5</v>
      </c>
      <c r="I26" s="133">
        <v>16</v>
      </c>
      <c r="M26" s="15"/>
      <c r="N26" s="15"/>
      <c r="O26" s="23"/>
      <c r="P26" s="14"/>
      <c r="Q26" s="15"/>
    </row>
    <row r="27" spans="1:17" ht="19.5" customHeight="1">
      <c r="A27" s="90" t="s">
        <v>44</v>
      </c>
      <c r="B27" s="61" t="s">
        <v>45</v>
      </c>
      <c r="C27" s="54">
        <v>12.25</v>
      </c>
      <c r="D27" s="54">
        <v>12.5</v>
      </c>
      <c r="E27" s="55">
        <v>12.25</v>
      </c>
      <c r="F27" s="54">
        <v>12.25</v>
      </c>
      <c r="G27" s="85">
        <v>10.75</v>
      </c>
      <c r="H27" s="85">
        <v>8.25</v>
      </c>
      <c r="I27" s="133">
        <v>9</v>
      </c>
      <c r="M27" s="15"/>
      <c r="N27" s="15"/>
      <c r="O27" s="23"/>
      <c r="P27" s="14"/>
      <c r="Q27" s="15"/>
    </row>
    <row r="28" spans="1:17" ht="19.5" customHeight="1">
      <c r="A28" s="90" t="s">
        <v>46</v>
      </c>
      <c r="B28" s="61" t="s">
        <v>47</v>
      </c>
      <c r="C28" s="54">
        <v>25</v>
      </c>
      <c r="D28" s="54">
        <v>24</v>
      </c>
      <c r="E28" s="55">
        <v>23.75</v>
      </c>
      <c r="F28" s="54">
        <v>23</v>
      </c>
      <c r="G28" s="85">
        <v>19.25</v>
      </c>
      <c r="H28" s="85">
        <v>19</v>
      </c>
      <c r="I28" s="133">
        <v>20.5</v>
      </c>
      <c r="M28" s="15"/>
      <c r="N28" s="15"/>
      <c r="O28" s="22"/>
      <c r="P28" s="22"/>
      <c r="Q28" s="15"/>
    </row>
    <row r="29" spans="1:17" ht="19.5" customHeight="1">
      <c r="A29" s="90" t="s">
        <v>48</v>
      </c>
      <c r="B29" s="61" t="s">
        <v>49</v>
      </c>
      <c r="C29" s="54">
        <v>22.75</v>
      </c>
      <c r="D29" s="54">
        <v>24</v>
      </c>
      <c r="E29" s="55">
        <v>23.25</v>
      </c>
      <c r="F29" s="54">
        <v>20.75</v>
      </c>
      <c r="G29" s="85">
        <v>19.75</v>
      </c>
      <c r="H29" s="85">
        <v>21</v>
      </c>
      <c r="I29" s="133">
        <v>23</v>
      </c>
      <c r="M29" s="15"/>
      <c r="N29" s="15"/>
      <c r="O29" s="23"/>
      <c r="P29" s="22"/>
      <c r="Q29" s="15"/>
    </row>
    <row r="30" spans="1:17" ht="19.5" customHeight="1">
      <c r="A30" s="90" t="s">
        <v>50</v>
      </c>
      <c r="B30" s="61" t="s">
        <v>51</v>
      </c>
      <c r="C30" s="54">
        <v>29.5</v>
      </c>
      <c r="D30" s="54">
        <v>27.25</v>
      </c>
      <c r="E30" s="55">
        <v>28.75</v>
      </c>
      <c r="F30" s="54">
        <v>27.5</v>
      </c>
      <c r="G30" s="85">
        <v>26</v>
      </c>
      <c r="H30" s="85">
        <v>27</v>
      </c>
      <c r="I30" s="133">
        <v>27.25</v>
      </c>
      <c r="M30" s="15"/>
      <c r="N30" s="15"/>
      <c r="O30" s="22"/>
      <c r="P30" s="14"/>
      <c r="Q30" s="15"/>
    </row>
    <row r="31" spans="1:17" ht="19.5" customHeight="1">
      <c r="A31" s="90" t="s">
        <v>52</v>
      </c>
      <c r="B31" s="61" t="s">
        <v>54</v>
      </c>
      <c r="C31" s="54">
        <v>8</v>
      </c>
      <c r="D31" s="54">
        <v>8</v>
      </c>
      <c r="E31" s="55">
        <v>8.25</v>
      </c>
      <c r="F31" s="54">
        <v>8.25</v>
      </c>
      <c r="G31" s="85">
        <v>8.75</v>
      </c>
      <c r="H31" s="85">
        <v>7.75</v>
      </c>
      <c r="I31" s="133">
        <v>7.25</v>
      </c>
      <c r="M31" s="15"/>
      <c r="N31" s="15"/>
      <c r="O31" s="23"/>
      <c r="P31" s="14"/>
      <c r="Q31" s="15"/>
    </row>
    <row r="32" spans="1:17" ht="19.5" customHeight="1">
      <c r="A32" s="91"/>
      <c r="B32" s="92" t="s">
        <v>53</v>
      </c>
      <c r="C32" s="95">
        <f>SUM(C5:C31)</f>
        <v>636</v>
      </c>
      <c r="D32" s="95">
        <f>SUM(D5:D31)</f>
        <v>636.75</v>
      </c>
      <c r="E32" s="95">
        <f>SUM(E5:E31)</f>
        <v>645.75</v>
      </c>
      <c r="F32" s="95">
        <f>SUM(F5:F31)</f>
        <v>645.75</v>
      </c>
      <c r="G32" s="95">
        <v>624.5</v>
      </c>
      <c r="H32" s="112">
        <v>621</v>
      </c>
      <c r="I32" s="112">
        <v>606.25</v>
      </c>
      <c r="M32" s="15"/>
      <c r="N32" s="15"/>
      <c r="O32" s="14"/>
      <c r="P32" s="22"/>
      <c r="Q32" s="15"/>
    </row>
    <row r="33" spans="8:24" ht="12.75" customHeight="1">
      <c r="H33" s="24"/>
      <c r="T33" s="15"/>
      <c r="U33" s="15"/>
      <c r="V33" s="22"/>
      <c r="W33" s="22"/>
      <c r="X33" s="15"/>
    </row>
    <row r="34" spans="20:24" ht="12.75" customHeight="1">
      <c r="T34" s="15"/>
      <c r="U34" s="15"/>
      <c r="V34" s="14"/>
      <c r="W34" s="22"/>
      <c r="X34" s="15"/>
    </row>
    <row r="35" spans="20:24" ht="12.75" customHeight="1">
      <c r="T35" s="15"/>
      <c r="U35" s="15"/>
      <c r="V35" s="15"/>
      <c r="W35" s="15"/>
      <c r="X35" s="15"/>
    </row>
    <row r="36" spans="20:24" ht="12.75" customHeight="1">
      <c r="T36" s="15"/>
      <c r="U36" s="15"/>
      <c r="V36" s="15"/>
      <c r="W36" s="15"/>
      <c r="X36" s="15"/>
    </row>
    <row r="37" spans="20:24" ht="12.75" customHeight="1">
      <c r="T37" s="15"/>
      <c r="U37" s="15"/>
      <c r="V37" s="15"/>
      <c r="W37" s="15"/>
      <c r="X37" s="1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mergeCells count="2">
    <mergeCell ref="A2:I2"/>
    <mergeCell ref="G1:I1"/>
  </mergeCells>
  <printOptions horizontalCentered="1"/>
  <pageMargins left="0.5905511811023623" right="0.5905511811023623" top="0.9055118110236221" bottom="0.7874015748031497" header="0.7086614173228347" footer="0.5118110236220472"/>
  <pageSetup horizontalDpi="300" verticalDpi="300" orientation="portrait" paperSize="9" r:id="rId1"/>
  <headerFooter alignWithMargins="0">
    <oddHeader>&amp;R14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ПОРІВНЯЛЬНІ ДАНІ ПРО РОЗПОВСЮДЖЕНІСТЬ ХВОРОБ ОРГАНІВ ДИХАННЯ І МЕДИЧНУ ДОПОМОГУХВОРИМ НА ХВОРОБИ ПУЛЬМОНОЛОГІЧНОГО ТААЛЕРГОЛОГІЧНОГО ПРОФІЛЮВ УКРАЇНІ ЗА 2008 – 2011 РР. (таблиці)</dc:title>
  <dc:subject>ПОРІВНЯЛЬНІ ДАНІ ПРО РОЗПОВСЮДЖЕНІСТЬ ХВОРОБ ОРГАНІВ ДИХАННЯ І МЕДИЧНУ ДОПОМОГУХВОРИМ НА ХВОРОБИ ПУЛЬМОНОЛОГІЧНОГО ТААЛЕРГОЛОГІЧНОГО ПРОФІЛЮВ УКРАЇНІ ЗА 2008 – 2011 РР. (таблиці)</dc:subject>
  <dc:creator>НИФП НАМН</dc:creator>
  <cp:keywords/>
  <dc:description/>
  <cp:lastModifiedBy>Yukhymets</cp:lastModifiedBy>
  <cp:lastPrinted>2012-05-23T09:00:24Z</cp:lastPrinted>
  <dcterms:created xsi:type="dcterms:W3CDTF">2001-03-12T12:40:56Z</dcterms:created>
  <dcterms:modified xsi:type="dcterms:W3CDTF">2012-06-22T06:17:06Z</dcterms:modified>
  <cp:category/>
  <cp:version/>
  <cp:contentType/>
  <cp:contentStatus/>
</cp:coreProperties>
</file>