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545" windowHeight="6915" firstSheet="36" activeTab="45"/>
  </bookViews>
  <sheets>
    <sheet name="Табл.1." sheetId="1" r:id="rId1"/>
    <sheet name="Табл.2." sheetId="2" r:id="rId2"/>
    <sheet name="Табл.3." sheetId="3" r:id="rId3"/>
    <sheet name="Табл.4." sheetId="4" r:id="rId4"/>
    <sheet name="Табл.5." sheetId="5" r:id="rId5"/>
    <sheet name="Табл.6." sheetId="6" r:id="rId6"/>
    <sheet name="Табл.7." sheetId="7" r:id="rId7"/>
    <sheet name="Табл.8" sheetId="8" r:id="rId8"/>
    <sheet name="Табл.9." sheetId="9" r:id="rId9"/>
    <sheet name="Табл.10." sheetId="10" r:id="rId10"/>
    <sheet name="Табл.11." sheetId="11" r:id="rId11"/>
    <sheet name="Табл.12." sheetId="12" r:id="rId12"/>
    <sheet name="Табл.13." sheetId="13" r:id="rId13"/>
    <sheet name="Табл.14." sheetId="14" r:id="rId14"/>
    <sheet name="Табл.15." sheetId="15" r:id="rId15"/>
    <sheet name="Табл.16." sheetId="16" r:id="rId16"/>
    <sheet name="Табл.17." sheetId="17" r:id="rId17"/>
    <sheet name="Табл.18." sheetId="18" r:id="rId18"/>
    <sheet name="Табл.19." sheetId="19" r:id="rId19"/>
    <sheet name="Табл.20." sheetId="20" r:id="rId20"/>
    <sheet name="Табл.21." sheetId="21" r:id="rId21"/>
    <sheet name="Табл.22." sheetId="22" r:id="rId22"/>
    <sheet name="Табл.23." sheetId="23" r:id="rId23"/>
    <sheet name="Табл.24." sheetId="24" r:id="rId24"/>
    <sheet name="Табл.25" sheetId="25" r:id="rId25"/>
    <sheet name="Табл.26." sheetId="26" r:id="rId26"/>
    <sheet name="Табл.27." sheetId="27" r:id="rId27"/>
    <sheet name="Табл.28." sheetId="28" r:id="rId28"/>
    <sheet name="Табл.29." sheetId="29" r:id="rId29"/>
    <sheet name="Табл.30." sheetId="30" r:id="rId30"/>
    <sheet name="Табл.31." sheetId="31" r:id="rId31"/>
    <sheet name="Табл.32." sheetId="32" r:id="rId32"/>
    <sheet name="Табл.33." sheetId="33" r:id="rId33"/>
    <sheet name="Табл.34" sheetId="34" r:id="rId34"/>
    <sheet name="Табл.35." sheetId="35" r:id="rId35"/>
    <sheet name="Табл.36." sheetId="36" r:id="rId36"/>
    <sheet name="Табл.37." sheetId="37" r:id="rId37"/>
    <sheet name="Табл.38." sheetId="38" r:id="rId38"/>
    <sheet name="Табл.39." sheetId="39" r:id="rId39"/>
    <sheet name="Табл.40." sheetId="40" r:id="rId40"/>
    <sheet name="Табл.41." sheetId="41" r:id="rId41"/>
    <sheet name="Табл.42." sheetId="42" r:id="rId42"/>
    <sheet name="Табл.43." sheetId="43" r:id="rId43"/>
    <sheet name="Табл.44." sheetId="44" r:id="rId44"/>
    <sheet name="Табл.45" sheetId="45" r:id="rId45"/>
    <sheet name="Табл.46" sheetId="46" r:id="rId46"/>
    <sheet name="Табл.47." sheetId="47" r:id="rId47"/>
    <sheet name="Табл.48" sheetId="48" r:id="rId48"/>
    <sheet name="Табл.49." sheetId="49" r:id="rId49"/>
    <sheet name="Табл.50." sheetId="50" r:id="rId50"/>
    <sheet name="Табл.51." sheetId="51" r:id="rId51"/>
    <sheet name="Табл.52." sheetId="52" r:id="rId52"/>
    <sheet name="Табл.53." sheetId="53" r:id="rId53"/>
    <sheet name="Табл.54." sheetId="54" r:id="rId54"/>
    <sheet name="Табл.55." sheetId="55" r:id="rId55"/>
    <sheet name="Табл.56." sheetId="56" r:id="rId56"/>
    <sheet name="Табл.57." sheetId="57" r:id="rId57"/>
    <sheet name="Табл.58." sheetId="58" r:id="rId58"/>
    <sheet name="Табл.59." sheetId="59" r:id="rId59"/>
    <sheet name="Табл.60." sheetId="60" r:id="rId60"/>
    <sheet name="Табл.61." sheetId="61" r:id="rId61"/>
    <sheet name="Табл.62." sheetId="62" r:id="rId62"/>
    <sheet name="Табл.63." sheetId="63" r:id="rId63"/>
    <sheet name="Табл.64." sheetId="64" r:id="rId64"/>
    <sheet name="Табл.65." sheetId="65" r:id="rId65"/>
    <sheet name="Табл.66." sheetId="66" r:id="rId66"/>
    <sheet name="Табл.67." sheetId="67" r:id="rId67"/>
    <sheet name="Табл.68." sheetId="68" r:id="rId68"/>
    <sheet name="Табл.69." sheetId="69" r:id="rId69"/>
    <sheet name="Табл.70." sheetId="70" r:id="rId70"/>
    <sheet name="Табл.71." sheetId="71" r:id="rId71"/>
    <sheet name="Табл.72." sheetId="72" r:id="rId72"/>
    <sheet name="Табл.73." sheetId="73" r:id="rId73"/>
    <sheet name="Табл.74." sheetId="74" r:id="rId74"/>
    <sheet name="Табл.75." sheetId="75" r:id="rId75"/>
    <sheet name="Табл.76." sheetId="76" r:id="rId76"/>
    <sheet name="Табл.77" sheetId="77" r:id="rId77"/>
    <sheet name="Табл.78" sheetId="78" r:id="rId78"/>
    <sheet name="Табл.79" sheetId="79" r:id="rId79"/>
    <sheet name="Табл.80." sheetId="80" r:id="rId80"/>
    <sheet name="Табл.81." sheetId="81" r:id="rId81"/>
    <sheet name="Табл.82." sheetId="82" r:id="rId82"/>
    <sheet name="Табл.83" sheetId="83" r:id="rId83"/>
    <sheet name="Табл.84" sheetId="84" r:id="rId84"/>
    <sheet name="Табл.85" sheetId="85" r:id="rId85"/>
    <sheet name="Табл.86" sheetId="86" r:id="rId86"/>
    <sheet name="Табл.87" sheetId="87" r:id="rId87"/>
    <sheet name="Лист1" sheetId="88" r:id="rId88"/>
  </sheets>
  <externalReferences>
    <externalReference r:id="rId91"/>
    <externalReference r:id="rId92"/>
  </externalReferences>
  <definedNames>
    <definedName name="_xlnm.Print_Area" localSheetId="13">'Табл.14.'!$A$1:$O$33</definedName>
  </definedNames>
  <calcPr fullCalcOnLoad="1"/>
</workbook>
</file>

<file path=xl/sharedStrings.xml><?xml version="1.0" encoding="utf-8"?>
<sst xmlns="http://schemas.openxmlformats.org/spreadsheetml/2006/main" count="3917" uniqueCount="526">
  <si>
    <t>Сільське населення</t>
  </si>
  <si>
    <t>Міське населення</t>
  </si>
  <si>
    <t xml:space="preserve">Поширеність захворювань на активний туберкульоз у поєднанні з хворобою, зумовленою                                                                                                                                           вірусом імунодефіциту людини (СНІД)* </t>
  </si>
  <si>
    <t xml:space="preserve">Профілактичні щеплення, що проведені дітям першого року життя та у віці 7 років і старші, 2013 рік*                                                                                                                                                                                         </t>
  </si>
  <si>
    <t>Захворюваність на всі форми активного туберкульозу в закладах охорони здоров'я України                                                                                                                                           та інших відомств, 2013 рік*</t>
  </si>
  <si>
    <t>* Згідно додаткової інформації відповідно до форми первинної облікової документації №081-2/о "Фактори впливу на перебіг захворювання та на результат                                         лікування ТБ 01-1")</t>
  </si>
  <si>
    <t>Захворюваність на всі форми активного туберкульозу працівників закладів охорони здоров'я України  (включно з протитуберкульозними диспансерами)*</t>
  </si>
  <si>
    <t>* Дані використані з форми звітності № 4 "Звіт про загальну кількість випадків туберкульозу І, ІІ та ІІІ категорій (за даними бактеріоскопії і/або культурального дослідження) ТБ 07 (квартальна)"             (Інформація ДПтСУ та МОУ доповнена та уточнена)</t>
  </si>
  <si>
    <t>виявлення за мазком</t>
  </si>
  <si>
    <t>кількість рецидивів легеневого ТБ з КСБ+</t>
  </si>
  <si>
    <t>відсоток випадків легеневого ТБ з КСБ+ серед усіх рецидивів легеневого ТБ</t>
  </si>
  <si>
    <t>кількість рецидивів легеневого ТБ з КСБ+ та МБТ+</t>
  </si>
  <si>
    <t>відсоток випадків легеневого ТБ з КСБ+ та МБТ+ серед усіх рецидивів легеневого ТБ</t>
  </si>
  <si>
    <t>(Інформація ДПтСУ та МОУ доповнена та уточнена)</t>
  </si>
  <si>
    <t>З них РРТБ</t>
  </si>
  <si>
    <t>* Дані використані з форми звітності № 4 "Звіт про загальну кількість випадків туберкульозу І, ІІ та ІІІ категорій (за даними бактеріоскопії і/або культурального дослідження) ТБ 07 (квартальна)", ** Дані використані з форми звітності "Звіт про кількість хворих, які були зареєстровані у 4 категорії   (ТБ 07-МР ТБ*)"</t>
  </si>
  <si>
    <t>Підтверджений випадок МР ТБ</t>
  </si>
  <si>
    <t>з них РР ТБ</t>
  </si>
  <si>
    <t xml:space="preserve">Хірургічне лікування хворих на позалегеневий туберкульоз                                                                                                                                                                                         в закладах охорони здоров'я системи МОЗ  України (%)*                                                                                                                                                                                                                                   </t>
  </si>
  <si>
    <t xml:space="preserve">Хіміопрофілактика у вогнищах з хворими на туберкульоз (продовження)*                        </t>
  </si>
  <si>
    <t>* Дані використані з форми звітності № 4 "Звіт про загальну кількість випадків туберкульозу І, ІІ та ІІІ категорій (за даними бактеріоскопії і/або культурального дослідження) ТБ 07 (квартальна)"</t>
  </si>
  <si>
    <t>** Це - відсоток пацієнтів з туберкульозом легень, які закінчили лікування з результатом "вилікуваний"+"лікування завершено"</t>
  </si>
  <si>
    <t>Ефективне лікування**</t>
  </si>
  <si>
    <t>у денних стаціо- нарах</t>
  </si>
  <si>
    <t>у санато- ріях</t>
  </si>
  <si>
    <t>Таблиця 55</t>
  </si>
  <si>
    <t>Таблиця 1</t>
  </si>
  <si>
    <t>№
п/п</t>
  </si>
  <si>
    <t>Адміністративні території</t>
  </si>
  <si>
    <t xml:space="preserve">Населення </t>
  </si>
  <si>
    <t>Всього</t>
  </si>
  <si>
    <t>з них: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</si>
  <si>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</si>
  <si>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</si>
  <si>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</si>
  <si>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</si>
  <si>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</si>
  <si>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</si>
  <si>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</si>
  <si>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</si>
  <si>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</si>
  <si>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</si>
  <si>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</si>
  <si>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</si>
  <si>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</si>
  <si>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</si>
  <si>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</si>
  <si>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</si>
  <si>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</si>
  <si>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</si>
  <si>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</si>
  <si>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</si>
  <si>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</si>
  <si>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</si>
  <si>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</si>
  <si>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</si>
  <si>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</si>
  <si>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</si>
  <si>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</si>
  <si>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 xml:space="preserve">            Україна</t>
  </si>
  <si>
    <t>Таблиця 2</t>
  </si>
  <si>
    <t>Протитуберкульозні диспансери</t>
  </si>
  <si>
    <t>Туберкульозні лікарні</t>
  </si>
  <si>
    <t>Число закладів, що мають фтизіатричні кабінети</t>
  </si>
  <si>
    <t>з них мають стаціонари</t>
  </si>
  <si>
    <t>Для дорослих</t>
  </si>
  <si>
    <t>Для дітей</t>
  </si>
  <si>
    <t>Роки</t>
  </si>
  <si>
    <t xml:space="preserve">Закарпатська </t>
  </si>
  <si>
    <t>Україна</t>
  </si>
  <si>
    <t xml:space="preserve">Середнє число днів зайнятості ліжка </t>
  </si>
  <si>
    <t>Середнє перебування хворого на ліжку</t>
  </si>
  <si>
    <t>Летальність</t>
  </si>
  <si>
    <t>Обіг ліжка</t>
  </si>
  <si>
    <t xml:space="preserve"> Україна</t>
  </si>
  <si>
    <t>№ 
п/п</t>
  </si>
  <si>
    <t>Таблиця 9</t>
  </si>
  <si>
    <t>Число                                                  фізичних осіб                                 лікарів-фтизіатрів</t>
  </si>
  <si>
    <t>з них мають кваліфікаційну категорію</t>
  </si>
  <si>
    <t>в тому числі</t>
  </si>
  <si>
    <t>Підвищення кваліфікації (абсолютні числа)</t>
  </si>
  <si>
    <t>вищу</t>
  </si>
  <si>
    <t>І</t>
  </si>
  <si>
    <t>ІІ</t>
  </si>
  <si>
    <t>Таблиця 11</t>
  </si>
  <si>
    <t>Таблиця 12</t>
  </si>
  <si>
    <t>Таблиця 13</t>
  </si>
  <si>
    <t>Таблиця 14</t>
  </si>
  <si>
    <t xml:space="preserve">Вперше зареєстровані                                                                                      хворі - усього </t>
  </si>
  <si>
    <t>у тому числі:</t>
  </si>
  <si>
    <t>абсолютні числа</t>
  </si>
  <si>
    <t>на 100 тис. населення</t>
  </si>
  <si>
    <t>Таблиця 16</t>
  </si>
  <si>
    <t>Таблиця 24</t>
  </si>
  <si>
    <t>Таблиця 33</t>
  </si>
  <si>
    <t>%                                                                                   укомплек-тованості</t>
  </si>
  <si>
    <t>Усього штатних посад середнього медперсоналу</t>
  </si>
  <si>
    <t>БЦЖ (дітям до 1 року)</t>
  </si>
  <si>
    <t>БЦЖ (дітям віком 7 років і старші)</t>
  </si>
  <si>
    <t>кількість осіб</t>
  </si>
  <si>
    <t>проведено щеплення</t>
  </si>
  <si>
    <t>підлягали щепленню</t>
  </si>
  <si>
    <t>Оперовано хворих з приводу                                                                                                                                                                                                                                позалегеневого туберкульозу</t>
  </si>
  <si>
    <t>Показники використання ліжкового фонду протитуберкульозних закладів охорони здоров'я                                                                                                                                системи МОЗ України за 2013 рік*</t>
  </si>
  <si>
    <t xml:space="preserve">*** Дані Донецької області за 2013 рік надані лише за 1 квартал </t>
  </si>
  <si>
    <r>
      <t xml:space="preserve">Лабораторна діагностика </t>
    </r>
    <r>
      <rPr>
        <b/>
        <u val="single"/>
        <sz val="12"/>
        <rFont val="Times New Roman"/>
        <family val="1"/>
      </rPr>
      <t>рецидивів</t>
    </r>
    <r>
      <rPr>
        <b/>
        <sz val="12"/>
        <rFont val="Times New Roman"/>
        <family val="1"/>
      </rPr>
      <t xml:space="preserve"> легеневого туберкульозу в закладах охорони здоров'я системи МОЗ України                                                                                                                                                                     (за даними когортного аналізу, абс. числа та у % до загальної кількості випадків) за 2012 та 2013 рр.</t>
    </r>
  </si>
  <si>
    <r>
      <t xml:space="preserve">Лабораторна діагностика </t>
    </r>
    <r>
      <rPr>
        <b/>
        <u val="single"/>
        <sz val="12"/>
        <rFont val="Times New Roman"/>
        <family val="1"/>
      </rPr>
      <t>нових випадків</t>
    </r>
    <r>
      <rPr>
        <b/>
        <sz val="12"/>
        <rFont val="Times New Roman"/>
        <family val="1"/>
      </rPr>
      <t xml:space="preserve"> легеневого туберкульозу в закладах охорони здоров'я системи МОЗ України                                                                                                                                                                                                                                 (за даними когортного аналізу, абс. числа та у % до загальної кількості випадків) за 2012 та 2013 рр.</t>
    </r>
  </si>
  <si>
    <r>
      <t xml:space="preserve">Лабораторна діагностика </t>
    </r>
    <r>
      <rPr>
        <b/>
        <u val="single"/>
        <sz val="12"/>
        <rFont val="Times New Roman"/>
        <family val="1"/>
      </rPr>
      <t>інших випадків</t>
    </r>
    <r>
      <rPr>
        <b/>
        <sz val="12"/>
        <rFont val="Times New Roman"/>
        <family val="1"/>
      </rPr>
      <t xml:space="preserve"> легеневого туберкульозу в закладах охорони здоров'я системи МОЗ України                                                                                                                                                                                                                            (за даними когортного аналізу, абс. числа та у % до загальної кількості випадків) за 2012 та 2013 рр.</t>
    </r>
  </si>
  <si>
    <t>2013 рік</t>
  </si>
  <si>
    <t>Кількість випадків захворювання на всі форми активного туберкульозу у закладах охорони здоров'я системи МОЗ України (згідно з когортним аналізом) за 2013 рік</t>
  </si>
  <si>
    <r>
      <t xml:space="preserve">Результати лікування </t>
    </r>
    <r>
      <rPr>
        <b/>
        <u val="single"/>
        <sz val="12"/>
        <rFont val="Times New Roman"/>
        <family val="1"/>
      </rPr>
      <t>рецидивів</t>
    </r>
    <r>
      <rPr>
        <b/>
        <sz val="12"/>
        <rFont val="Times New Roman"/>
        <family val="1"/>
      </rPr>
      <t xml:space="preserve"> туберкульозу, які були зареєстровані до 4 категорії у 2011 році (тільки для пацієнтів з підтвердженим діагнозом МР ТБ, абсолютні числа та у % до загальної кількості випадків)*</t>
    </r>
  </si>
  <si>
    <r>
      <t xml:space="preserve">Результати лікування хворих </t>
    </r>
    <r>
      <rPr>
        <b/>
        <u val="single"/>
        <sz val="12"/>
        <rFont val="Times New Roman"/>
        <family val="1"/>
      </rPr>
      <t>вперше діагностованих випадків</t>
    </r>
    <r>
      <rPr>
        <b/>
        <sz val="12"/>
        <rFont val="Times New Roman"/>
        <family val="1"/>
      </rPr>
      <t>, які були зареєстровані до 4 категорії у 2011 році (тільки для пацієнтів з підтвердженим діагнозом МР ТБ, абсолютні числа та у % до загальної кількості випадків)*</t>
    </r>
  </si>
  <si>
    <r>
      <t xml:space="preserve">Результати лікування </t>
    </r>
    <r>
      <rPr>
        <b/>
        <u val="single"/>
        <sz val="12"/>
        <rFont val="Times New Roman"/>
        <family val="1"/>
      </rPr>
      <t>випадків лікування після перерви</t>
    </r>
    <r>
      <rPr>
        <b/>
        <sz val="12"/>
        <rFont val="Times New Roman"/>
        <family val="1"/>
      </rPr>
      <t>, які були зареєстровані до 4 категорії у 2011 році (тільки для пацієнтів з підтвердженим діагнозом МР ТБ, абсолютні числа та у % до загальної кількості випадків)*</t>
    </r>
  </si>
  <si>
    <r>
      <t xml:space="preserve">Результати лікування </t>
    </r>
    <r>
      <rPr>
        <b/>
        <u val="single"/>
        <sz val="12"/>
        <rFont val="Times New Roman"/>
        <family val="1"/>
      </rPr>
      <t>випадків після невдачі 1-го курсу хіміотерапії</t>
    </r>
    <r>
      <rPr>
        <b/>
        <sz val="12"/>
        <rFont val="Times New Roman"/>
        <family val="1"/>
      </rPr>
      <t>, які були зареєстровані до 4 категорії у 2011 році (тільки для пацієнтів з підтвердженим діагнозом МР ТБ, абсолютні числа та у % до загальної кількості випадків)*</t>
    </r>
  </si>
  <si>
    <r>
      <t xml:space="preserve">Результати лікування </t>
    </r>
    <r>
      <rPr>
        <b/>
        <u val="single"/>
        <sz val="12"/>
        <rFont val="Times New Roman"/>
        <family val="1"/>
      </rPr>
      <t>випадків після повторного курсу хіміотерапії</t>
    </r>
    <r>
      <rPr>
        <b/>
        <sz val="12"/>
        <rFont val="Times New Roman"/>
        <family val="1"/>
      </rPr>
      <t>, які були зареєстровані до 4 категорії у 2011 році (тільки для пацієнтів з підтвердженим діагнозом МР ТБ, абсолютні числа та у % до загальної кількості випадків)*</t>
    </r>
  </si>
  <si>
    <r>
      <t xml:space="preserve">Результати лікування  </t>
    </r>
    <r>
      <rPr>
        <b/>
        <u val="single"/>
        <sz val="12"/>
        <rFont val="Times New Roman"/>
        <family val="1"/>
      </rPr>
      <t>нових випадків позалегеневого ТБ</t>
    </r>
    <r>
      <rPr>
        <b/>
        <sz val="12"/>
        <rFont val="Times New Roman"/>
        <family val="1"/>
      </rPr>
      <t>, які були зареєстровані до 4 категорії у 2011 році (тільки для пацієнтів з підтвердженим діагнозом МР ТБ, абсолютні числа та у % до загальної кількості випадків)*</t>
    </r>
  </si>
  <si>
    <r>
      <t xml:space="preserve">Результати лікування  </t>
    </r>
    <r>
      <rPr>
        <b/>
        <u val="single"/>
        <sz val="12"/>
        <rFont val="Times New Roman"/>
        <family val="1"/>
      </rPr>
      <t>інших випадків</t>
    </r>
    <r>
      <rPr>
        <b/>
        <sz val="12"/>
        <rFont val="Times New Roman"/>
        <family val="1"/>
      </rPr>
      <t xml:space="preserve"> туберкульозу, які були зареєстровані до 4 категорії у 2011 році (тільки для пацієнтів з підтвердженим діагнозом МР ТБ, абсолютні числа та у % до загальної кількості випадків)*</t>
    </r>
  </si>
  <si>
    <t>в них розгорнуто ліжок</t>
  </si>
  <si>
    <t>Пункт мікроскопії з діагностики туберкульозу ЛПЗ (І рівень)</t>
  </si>
  <si>
    <t>Мікробіологічна лабораторія (або мікробіологічний відділ КБЛ) ПТЗ (ІІ рівень)</t>
  </si>
  <si>
    <t>Мікробіологічна лабораторія з діагностики туберкульозу ПТЗ (ІІІ рівень)</t>
  </si>
  <si>
    <t>Забезпеченість  лікарями-фтизіатрами у закладах системи МОЗ України                                                                                                                                                            (абсолютні числа та на 10 тисяч населення) *</t>
  </si>
  <si>
    <t>Медичні посади  у лікувально-профілактичних закладах системи МОЗ України, 2013 рік*</t>
  </si>
  <si>
    <t>Атестація  та підвищення кваліфікації лікарів-фтизіатрів                                                                                                                              у закладах охорони здоров'я системи МОЗ України, 2013 рік*</t>
  </si>
  <si>
    <t>Кількість лабораторій у закладах охорони здоров'я України, 2013 рік*</t>
  </si>
  <si>
    <t>Санаторії для хворих на туберкульоз по території розміщення закладів України, 2013 рік*</t>
  </si>
  <si>
    <t>Населення України  станом на 1 січня 2013 року (постійне).                                                                                                                                                                                                                      Медичні працівники закладів закладів охорони здоров'я, 2013 рік</t>
  </si>
  <si>
    <t>* Дані використані з форми № 20 "Звіт лікувально профілактичного закладу" (ЗОЗ)</t>
  </si>
  <si>
    <t>Мережа протитуберкульозних закладів охорони здоров'я системи МОЗ України                                                                                                                                                             та кількість ліжок для хворих на туберкульоз, 2013 рік*</t>
  </si>
  <si>
    <t xml:space="preserve">Санаторії для хворих на туберкульоз </t>
  </si>
  <si>
    <t xml:space="preserve">Доросле населення (віком 15 років і старші) </t>
  </si>
  <si>
    <t xml:space="preserve">Дитяче населення (віком 0-14 років включно) </t>
  </si>
  <si>
    <t>Показники профілактичних флюорографічних оглядів  населення України у закладах охорони здоров'я                                                                                                                                     (у відсотках до загальної кількості населення)*</t>
  </si>
  <si>
    <t>Згідно інформації Деравної санепідслужби України</t>
  </si>
  <si>
    <t xml:space="preserve"> Показники стану фтизіатричної служби в Україні за 2013 рік*</t>
  </si>
  <si>
    <t>Методи дослідження у закладах охорони здоров'я України щодо виявлення хворих на туберкульоз за 2013 рік*</t>
  </si>
  <si>
    <t>на 1000 нас. віком 15 років і старші</t>
  </si>
  <si>
    <t>Генетичні дослідження</t>
  </si>
  <si>
    <t>на1000 нас.</t>
  </si>
  <si>
    <t xml:space="preserve">* Дані використані з форми № 20 "Звіт лікувально профілактичного закладу" </t>
  </si>
  <si>
    <t xml:space="preserve">Захворювання на деструктивний туберкульоз серед усього населення України*                                                                                                                                                                                   </t>
  </si>
  <si>
    <t xml:space="preserve">Державна  пенітенціарна служба України </t>
  </si>
  <si>
    <t>2012 рік</t>
  </si>
  <si>
    <t>Таблиця 35</t>
  </si>
  <si>
    <t>Таблиця 37</t>
  </si>
  <si>
    <r>
      <t xml:space="preserve">Результати лікування </t>
    </r>
    <r>
      <rPr>
        <b/>
        <u val="single"/>
        <sz val="13"/>
        <rFont val="Times New Roman"/>
        <family val="1"/>
      </rPr>
      <t>вперше діагностованих</t>
    </r>
    <r>
      <rPr>
        <b/>
        <sz val="13"/>
        <rFont val="Times New Roman"/>
        <family val="1"/>
      </rPr>
      <t xml:space="preserve"> випадків туберкульозу легень з </t>
    </r>
    <r>
      <rPr>
        <b/>
        <u val="single"/>
        <sz val="13"/>
        <rFont val="Times New Roman"/>
        <family val="1"/>
      </rPr>
      <t>негативним мазком і/або культурою</t>
    </r>
    <r>
      <rPr>
        <b/>
        <sz val="13"/>
        <rFont val="Times New Roman"/>
        <family val="1"/>
      </rPr>
      <t xml:space="preserve"> за 2012 рік                                                                                    (згідно з когортним аналізом, абсолютні числа та у % до загальної кількості випадків)*</t>
    </r>
  </si>
  <si>
    <r>
      <t xml:space="preserve">Результати лікування </t>
    </r>
    <r>
      <rPr>
        <b/>
        <u val="single"/>
        <sz val="13"/>
        <rFont val="Times New Roman"/>
        <family val="1"/>
      </rPr>
      <t>рецидивів</t>
    </r>
    <r>
      <rPr>
        <b/>
        <sz val="13"/>
        <rFont val="Times New Roman"/>
        <family val="1"/>
      </rPr>
      <t xml:space="preserve"> туберкульозу легень з </t>
    </r>
    <r>
      <rPr>
        <b/>
        <u val="single"/>
        <sz val="13"/>
        <rFont val="Times New Roman"/>
        <family val="1"/>
      </rPr>
      <t>негативним мазком і культурою</t>
    </r>
    <r>
      <rPr>
        <b/>
        <sz val="13"/>
        <rFont val="Times New Roman"/>
        <family val="1"/>
      </rPr>
      <t xml:space="preserve"> за 2012 рік                                                                                                                             (згідно з когортним аналізом, абсолютні числа та у % до загальної кількості випадків)*</t>
    </r>
  </si>
  <si>
    <t>Показники первинної інвалідності внаслідок туберкульозу серед  населення працездатного віку                                                                                                                                      (за даними МСЕК)*</t>
  </si>
  <si>
    <t xml:space="preserve">Показники первинної інвалідності внаслідок туберкульозу серед дітей віком 0 -17 років                                                                                                                                       (за даними ЛКК)*
</t>
  </si>
  <si>
    <t>Смертність від туберкульозу в Україні                                                                                                                                                                                                                     (за даними Держстату України)</t>
  </si>
  <si>
    <t>Кількість хворих, які померли від туберкульозу, за віком і статтю  (за даними Держстату України)</t>
  </si>
  <si>
    <t>Таблиця 43</t>
  </si>
  <si>
    <t>Таблиця 73</t>
  </si>
  <si>
    <t>Таблиця 74</t>
  </si>
  <si>
    <t>Таблиця 75</t>
  </si>
  <si>
    <t>Таблиця 76</t>
  </si>
  <si>
    <t>у закладах охорони                                                                                                                                                                       здоров'я системи МОЗ</t>
  </si>
  <si>
    <t>у закладах охорони                                                                                               здоров'я інших міністерств</t>
  </si>
  <si>
    <t>% захворюв. до всього</t>
  </si>
  <si>
    <t xml:space="preserve">Івано-Франківська </t>
  </si>
  <si>
    <t xml:space="preserve">Луганська </t>
  </si>
  <si>
    <t xml:space="preserve">Сумська </t>
  </si>
  <si>
    <t>Абсолютні числа</t>
  </si>
  <si>
    <t>На 100 тисяч населення</t>
  </si>
  <si>
    <t xml:space="preserve">        Україна</t>
  </si>
  <si>
    <t>Таблиця 21</t>
  </si>
  <si>
    <t>Таблиця 22</t>
  </si>
  <si>
    <t>Вік</t>
  </si>
  <si>
    <t>До 1 року</t>
  </si>
  <si>
    <t>1-4 роки</t>
  </si>
  <si>
    <t>5-9 років</t>
  </si>
  <si>
    <t>10-14 років</t>
  </si>
  <si>
    <t>15-17 років</t>
  </si>
  <si>
    <t>18-24 роки</t>
  </si>
  <si>
    <t>25-34 роки</t>
  </si>
  <si>
    <t>35-44 роки</t>
  </si>
  <si>
    <t>45-54 роки</t>
  </si>
  <si>
    <t>55-64 роки</t>
  </si>
  <si>
    <t>65 років і старші</t>
  </si>
  <si>
    <t>Таблиця 20</t>
  </si>
  <si>
    <t>Таблиця 29</t>
  </si>
  <si>
    <t>Таблиця 34</t>
  </si>
  <si>
    <t>Ів-Франківська</t>
  </si>
  <si>
    <t>м.Севастополь</t>
  </si>
  <si>
    <t>Загальна кількість випадків</t>
  </si>
  <si>
    <t>м.Київ</t>
  </si>
  <si>
    <t>Таблиця 32</t>
  </si>
  <si>
    <t>%</t>
  </si>
  <si>
    <t xml:space="preserve">Адміністративні території </t>
  </si>
  <si>
    <t>Таблиця 36</t>
  </si>
  <si>
    <t>Рецидиви</t>
  </si>
  <si>
    <t>Інші</t>
  </si>
  <si>
    <t>З них:</t>
  </si>
  <si>
    <t>№ п/п</t>
  </si>
  <si>
    <t>Таблиця 38</t>
  </si>
  <si>
    <t>Таблиця 50</t>
  </si>
  <si>
    <t>Таблиця 39</t>
  </si>
  <si>
    <t>Таблиця 51</t>
  </si>
  <si>
    <t>Таблиця 52</t>
  </si>
  <si>
    <t>Таблиця 41</t>
  </si>
  <si>
    <t>Таблиця 56</t>
  </si>
  <si>
    <t>Таблиця 58</t>
  </si>
  <si>
    <t>Оперовано хворих з приводу                                                                                                                                                  туберкульозу легень</t>
  </si>
  <si>
    <t>Кістково-суглобовий                                        туберкульоз</t>
  </si>
  <si>
    <t>Сечостатевий                                                                    туберкульоз</t>
  </si>
  <si>
    <t>Туберкульоз периферичних                                             лімфовузлів</t>
  </si>
  <si>
    <t>№      п/п</t>
  </si>
  <si>
    <t xml:space="preserve">       Україна</t>
  </si>
  <si>
    <t>Таблиця 46</t>
  </si>
  <si>
    <t>Обстежені на туберкульоз та виявлені випадки КСБ+</t>
  </si>
  <si>
    <t>Кількість обстежених</t>
  </si>
  <si>
    <t>Виявлено випадків з КСБ+</t>
  </si>
  <si>
    <t>Відсоток виявлення</t>
  </si>
  <si>
    <t>Невдале лікування</t>
  </si>
  <si>
    <t>Перерване лікування</t>
  </si>
  <si>
    <t>Таблиця 47</t>
  </si>
  <si>
    <t>Померло хворих</t>
  </si>
  <si>
    <t>Таблиця 48</t>
  </si>
  <si>
    <t>Вилікувано</t>
  </si>
  <si>
    <t>Лікування завершено</t>
  </si>
  <si>
    <t>Таблиця 49</t>
  </si>
  <si>
    <t>Таблиця 59</t>
  </si>
  <si>
    <t>Таблиця 60</t>
  </si>
  <si>
    <t>ДПтС України</t>
  </si>
  <si>
    <t>Мін. оборони України</t>
  </si>
  <si>
    <t>Таблиця 62</t>
  </si>
  <si>
    <t>Таблиця 64</t>
  </si>
  <si>
    <t>Відсоток пролікованих хворих  із кількості вперше виявлених  хворих на туберкульоз                                           (І та ІІІ категорії обліку)</t>
  </si>
  <si>
    <t>Відсоток пролікованих хворих із кількості  хворих на всі форми активного туберкульоз до середньорічної їх кількості</t>
  </si>
  <si>
    <t>у лікарнях</t>
  </si>
  <si>
    <t>Число осіб, які мешкають у вогнищах з хворими на активний туберкульоз, що виділяють МБТ</t>
  </si>
  <si>
    <t>з них з хворими дорослими                                                                                  віком 18 років і старші</t>
  </si>
  <si>
    <t>Таблиця 15</t>
  </si>
  <si>
    <t xml:space="preserve">  </t>
  </si>
  <si>
    <t xml:space="preserve"> </t>
  </si>
  <si>
    <t>Таблиця 3</t>
  </si>
  <si>
    <t>На 10 тисяч населення</t>
  </si>
  <si>
    <t>штатних</t>
  </si>
  <si>
    <t>Зайнятість ставок (%)</t>
  </si>
  <si>
    <t>Укомплекто- ваність фізичними особами (%)</t>
  </si>
  <si>
    <t>Назва міністерств та відомств</t>
  </si>
  <si>
    <t>зайнятих</t>
  </si>
  <si>
    <t>Міністерство охорони здоров'я</t>
  </si>
  <si>
    <t>Академія медичних наук України</t>
  </si>
  <si>
    <t>Міністерство транспорту та зв'язку України</t>
  </si>
  <si>
    <t>Міністерство внутрішніх справ України</t>
  </si>
  <si>
    <t>Міністерство оборони України</t>
  </si>
  <si>
    <t>Приватні установи</t>
  </si>
  <si>
    <t>На 100 тис. населення</t>
  </si>
  <si>
    <t>Таблиця 18</t>
  </si>
  <si>
    <t>Таблиця 19</t>
  </si>
  <si>
    <t>Кількість інших випадків легеневого ТБ з КСБ+</t>
  </si>
  <si>
    <t>Кількість інших випадків легеневого ТБ з КСБ+ та МБТ+</t>
  </si>
  <si>
    <t>Відсоток випадків легеневого ТБ з КСБ+ та МБТ+ серед усіх інших легеневого ТБ</t>
  </si>
  <si>
    <t>** Дані використані з форми звітності № 4 "Звіт про загальну кількість випадків туберкульозу І, ІІ та ІІІ категорій (за даними бактеріоскопії і/або культурального дослідження) ТБ 07 (квартальна)"</t>
  </si>
  <si>
    <t>абс. чис.</t>
  </si>
  <si>
    <t>рецидиви</t>
  </si>
  <si>
    <t>Всього випадків ТБ І-ІІІ кат.</t>
  </si>
  <si>
    <t>Випадки з повт. лікуванням</t>
  </si>
  <si>
    <t xml:space="preserve">абс. чис. </t>
  </si>
  <si>
    <t>Діагноз "туберкульоз" знятий</t>
  </si>
  <si>
    <t>* Дані використані з форми звітності № 8-1 "Звіт про результати лікування хворих на туберкульоз легень, які зареєстровані 12-15 місяців тому, ТБ 08" (квартальна)</t>
  </si>
  <si>
    <t>* Дані використані з форми звітності "Звіт про кількість хворих, які були зареєстровані у 4 категорії   (ТБ 07-МР ТБ)"</t>
  </si>
  <si>
    <t>* Дані використані з форми звітності "Звіт про результати лікування хворих 4 категорії, які були зареєстровані 24 та 36 місяців тому  ТБ 08-МР ТБ"</t>
  </si>
  <si>
    <t>Таблиця 66</t>
  </si>
  <si>
    <t>Таблиця 69</t>
  </si>
  <si>
    <t>Таблиця 70</t>
  </si>
  <si>
    <t>Таблиця 72</t>
  </si>
  <si>
    <t>абс.</t>
  </si>
  <si>
    <t>Таблиця 63</t>
  </si>
  <si>
    <t>Загальна кількість рецидивів легеневого ТБ</t>
  </si>
  <si>
    <t>Загальна кількість інших випадків легеневого ТБ</t>
  </si>
  <si>
    <t>Кількість фізичних осіб на зайнятих посадах</t>
  </si>
  <si>
    <t>Коефіцієнт сумісництва</t>
  </si>
  <si>
    <t>* Дані використані з форми № 8 "Звіт про захворювання на активний туберкульоз"</t>
  </si>
  <si>
    <t xml:space="preserve">* Дані використані з форми N 8 "Звіт про захворювання на активний туберкульоз"  </t>
  </si>
  <si>
    <t>з них у закладах охорони здоров'я Державної пенітенціарної служби України</t>
  </si>
  <si>
    <t>Померли від туберкульозу</t>
  </si>
  <si>
    <t>чоловіки</t>
  </si>
  <si>
    <t>жінки</t>
  </si>
  <si>
    <t>Померло хворих на туберкульоз від хвороби, зумовленої  вірусом імунодефіциту людини (СНІД)*</t>
  </si>
  <si>
    <t xml:space="preserve">Пройшли курс хіміопрофі- лактики  </t>
  </si>
  <si>
    <t>Підлягало хіміопро- філактиці</t>
  </si>
  <si>
    <t xml:space="preserve">Хіміопрофілактика у вогнищах з хворими на  туберкульоз*                       </t>
  </si>
  <si>
    <t xml:space="preserve">Пройшли курс хіміопро- філактики  </t>
  </si>
  <si>
    <t>з хворими дітьми віком 0-14 років включно</t>
  </si>
  <si>
    <t>з хворими дітьми віком 15-17 років включно</t>
  </si>
  <si>
    <t xml:space="preserve">абс. </t>
  </si>
  <si>
    <t>Підтвер- джений МРТБ</t>
  </si>
  <si>
    <t>Продовжує лікування</t>
  </si>
  <si>
    <r>
      <t>* Дані використані з форми звітності "Звіт про результати лікування хворих 4 категорії, які були зареєстровані 24 та 36 місяців тому  ТБ 08-МР ТБ</t>
    </r>
    <r>
      <rPr>
        <i/>
        <sz val="8"/>
        <rFont val="Times New Roman"/>
        <family val="1"/>
      </rPr>
      <t>"</t>
    </r>
  </si>
  <si>
    <t>* Дані використані з форми № 47-здоров “Звіт про мережу та діяльність медичних закладів”</t>
  </si>
  <si>
    <t>* Дані використані зформи № 47-здоров “Звіт про мережу та діяльність медичних закладів”</t>
  </si>
  <si>
    <t>* Дані використані з форми № 17 “Звіт про медичні кадри”</t>
  </si>
  <si>
    <t>* Дані використані з форми № 20 "Звіт  лікувально-профілактичного закладу"</t>
  </si>
  <si>
    <t xml:space="preserve">* Дані використані з форми N 33-здоров "Звіт про хворих на туберкульоз" </t>
  </si>
  <si>
    <t>* Дані використані з форми звітності № 33-здоров "Звіт  про хворих на туберкульоз"</t>
  </si>
  <si>
    <t>% атестованих                                  до загального числа лікарів-    фтизіатрів</t>
  </si>
  <si>
    <t>* Інші - належать решта випадків повторного лікування, включаючи "лікування після перерви" та "невдале лікування"</t>
  </si>
  <si>
    <t>Кількість випадків туберкульозу з повторним лікуванням в Україні*</t>
  </si>
  <si>
    <t xml:space="preserve">Загальна кількість ВДТБ легень </t>
  </si>
  <si>
    <t>Кількість ВДТБ легень з КСБ+</t>
  </si>
  <si>
    <t>Відсоток ВДТБ легень з КСБ+ серед усіх ВДТБ легень</t>
  </si>
  <si>
    <t>Кількість ВДТБ легень з КСБ+ та МБТ+</t>
  </si>
  <si>
    <t>Відсоток ВДТБ легень з КСБ+ та МБТ+ серед усіх ВДТБ легень</t>
  </si>
  <si>
    <t>І, ІІІ кат.*</t>
  </si>
  <si>
    <t>ІІ кат.*</t>
  </si>
  <si>
    <t>IV кат.**</t>
  </si>
  <si>
    <t>Всі інші відомства</t>
  </si>
  <si>
    <t>Укомплектованість лікарями-фтизіатрами закладів охорони здоров'я України                                                                           у розрізі міністерств та відомств*</t>
  </si>
  <si>
    <t xml:space="preserve">* Дані використані з форми № 33-коротка "Звіт про хворих на туберкульоз за ______квартал 20__ року" </t>
  </si>
  <si>
    <t>Одиниць лікарів-фтизіатрів у цілому по міністерству чи відомству                   (абс. числа)</t>
  </si>
  <si>
    <t>виявлено за мазком</t>
  </si>
  <si>
    <t>виявлено за мазком і /або культурою</t>
  </si>
  <si>
    <t>виявлено за мазком і/або культурою</t>
  </si>
  <si>
    <t>* Дані використані з форми № 20 "Звіт  лікувально-профілактичного закладу" (За винятком МОЗ України - дані використані з форми № 47-здоров "Звіт про мережу та діяльність медичних закладів")</t>
  </si>
  <si>
    <t>На 10 тисяч медпрацівників ПТЗ</t>
  </si>
  <si>
    <t>Померлі діти віком 0-14 років включно від туберкульозу                                                                                                                         (за даними Держстату України, абсолютні числа)</t>
  </si>
  <si>
    <t>Всього випадків позалегеневого ТБ</t>
  </si>
  <si>
    <t>всього</t>
  </si>
  <si>
    <t>Туберкульоз легенів з деструкцією</t>
  </si>
  <si>
    <t>Туберкульоз легенів з бактеріовиділенням</t>
  </si>
  <si>
    <t>*Показники використані з форми № 33-здоров "Звіт про хворих на туберкульоз"</t>
  </si>
  <si>
    <t>Таблиця 81</t>
  </si>
  <si>
    <t xml:space="preserve">Клінічне видужання хворих на туберкульоз                                                                                                                                                                                                                        (у відсотках до всіх хворих на активний туберкульоз органів дихання)* </t>
  </si>
  <si>
    <t>% до загальної кількості померлих від активного туберкульозу</t>
  </si>
  <si>
    <t xml:space="preserve"> Хворі, які померли від туберкульозу поза стаціонаром (у %)*</t>
  </si>
  <si>
    <t>Хворі, які померли  від туберкульозу до одного року спостереження (у %)*</t>
  </si>
  <si>
    <t>Кількість пацієнтів, які розпочали лікування за 4-ю категорією</t>
  </si>
  <si>
    <t>Лікарняна та санаторна допомога хворим на туберкульоз                                                                                                                                                                       відповідно до  територіального розміщення закладів охорони здоров'я системи МОЗ України*</t>
  </si>
  <si>
    <t>Кількість вперше діагностованих випадків туберкульозу в закладах охорони здоров'я системи МОЗ України*</t>
  </si>
  <si>
    <t>Результати виявлення вперше діагностованих випадків та рецидивів  з КСБ «+» у осіб, обстежених в лабораторіях загально-лікувальної мережі  України (згідно когортного аналізу)*</t>
  </si>
  <si>
    <t>ВДТБ</t>
  </si>
  <si>
    <t>Таблиця 30</t>
  </si>
  <si>
    <t>Таблиця 68</t>
  </si>
  <si>
    <t>* Форма звітності № 14 “Звіт про причини інвалідності, показання до медичної, професійної і соціальної реабілітації”</t>
  </si>
  <si>
    <r>
      <t>*</t>
    </r>
    <r>
      <rPr>
        <i/>
        <sz val="8"/>
        <rFont val="Times New Roman"/>
        <family val="1"/>
      </rPr>
      <t>Форма звітності № 19 “Звіт про дітей-інвалідів віком до 18 років, які проживають у районі обслуговування лікувально-профілактичного закладу, будинку дитини або інтернатному закладі”.</t>
    </r>
  </si>
  <si>
    <t>% захворювань до інших міністерств</t>
  </si>
  <si>
    <t>Таблиця 71</t>
  </si>
  <si>
    <t>Відсоток випадків легеневого ТБ з КСБ+ серед усіх інших випадків легеневого ТБ</t>
  </si>
  <si>
    <t>інші**</t>
  </si>
  <si>
    <t>** Інші - належать решта випадків повторного лікування, включаючи "лікування після перерви" та "невдале лікування"</t>
  </si>
  <si>
    <t>в них                        ліжок</t>
  </si>
  <si>
    <t>усього</t>
  </si>
  <si>
    <t>для                дітей</t>
  </si>
  <si>
    <t>у % до зареєстрованих</t>
  </si>
  <si>
    <t xml:space="preserve">Соціальна структура вперше діагностованих випадків туберкульозу (за факторами ризику)*                                                                                                                                                                                                          </t>
  </si>
  <si>
    <r>
      <t xml:space="preserve">Результати виявлення </t>
    </r>
    <r>
      <rPr>
        <b/>
        <u val="single"/>
        <sz val="13"/>
        <rFont val="Times New Roman"/>
        <family val="1"/>
      </rPr>
      <t>рецидивів</t>
    </r>
    <r>
      <rPr>
        <b/>
        <sz val="13"/>
        <rFont val="Times New Roman"/>
        <family val="1"/>
      </rPr>
      <t xml:space="preserve"> легеневого туберкульозу в Україні (згідно з когортним аналізом)*</t>
    </r>
  </si>
  <si>
    <r>
      <t xml:space="preserve">Результати виявлення </t>
    </r>
    <r>
      <rPr>
        <b/>
        <u val="single"/>
        <sz val="13"/>
        <rFont val="Times New Roman"/>
        <family val="1"/>
      </rPr>
      <t>інших*</t>
    </r>
    <r>
      <rPr>
        <b/>
        <sz val="13"/>
        <rFont val="Times New Roman"/>
        <family val="1"/>
      </rPr>
      <t xml:space="preserve"> випадків легеневого туберкульозу в Україні (згідно з когортним аналізом)**</t>
    </r>
  </si>
  <si>
    <t>Загальна кіл-ть випадків</t>
  </si>
  <si>
    <t xml:space="preserve">із них переведено до кат 4 </t>
  </si>
  <si>
    <t>М+</t>
  </si>
  <si>
    <t>Кл-Рö</t>
  </si>
  <si>
    <t>Кл-Кö</t>
  </si>
  <si>
    <t>Кількість хворих на ТБ, у яких діагноз МР ТБ/РР ТБ підтверджено вперше у житті протягом звітного року</t>
  </si>
  <si>
    <t>з них розпочали лікування у звітному році</t>
  </si>
  <si>
    <t>з числа підтверджених у звітному році</t>
  </si>
  <si>
    <t>Всього випадків ТБ І, ІІ, ІІІ кат.</t>
  </si>
  <si>
    <t>% позалегеневого ТБ серед всіх випадків ТБ І, ІІ, ІІІ кат.</t>
  </si>
  <si>
    <t>Випадки позалегеневого туберкульозу серед випадків туберкульозу І, ІІ, ІІІ категорій хворих в Україні                                                                                                                           (згідно з когортним аналізом)*</t>
  </si>
  <si>
    <t>Вибув/переведений</t>
  </si>
  <si>
    <r>
      <t xml:space="preserve">Результати виявлення </t>
    </r>
    <r>
      <rPr>
        <b/>
        <u val="single"/>
        <sz val="13"/>
        <rFont val="Times New Roman"/>
        <family val="1"/>
      </rPr>
      <t>вперше діагностованих випадків</t>
    </r>
    <r>
      <rPr>
        <b/>
        <sz val="13"/>
        <rFont val="Times New Roman"/>
        <family val="1"/>
      </rPr>
      <t xml:space="preserve"> легеневого туберкульозу в Україні (згідно з когортним аналізом)*</t>
    </r>
  </si>
  <si>
    <t>Інформація ДПтСУ та МОУ доповнена та уточнена</t>
  </si>
  <si>
    <t>Заг. випадків ВІЛ-ТБ</t>
  </si>
  <si>
    <t>туберкульоз легень</t>
  </si>
  <si>
    <t>позалегеневий туберкульоз</t>
  </si>
  <si>
    <t>нові випадки</t>
  </si>
  <si>
    <t>інші*</t>
  </si>
  <si>
    <t>Випадки туберкульозу І, ІІ, ІІІ категорій хворих у поєднанні з хворобою, яка зумовлена вірусом імунодефіциту людини (СНІД)  в Україні**</t>
  </si>
  <si>
    <t>Таблиця 4</t>
  </si>
  <si>
    <t>Таблиця 10</t>
  </si>
  <si>
    <t>Таблиця 25</t>
  </si>
  <si>
    <t>Таблиця 26</t>
  </si>
  <si>
    <t>Таблиця 28</t>
  </si>
  <si>
    <t>Таблиця 31</t>
  </si>
  <si>
    <t>Таблиця 42</t>
  </si>
  <si>
    <t>Таблиця 44</t>
  </si>
  <si>
    <t>Таблиця 77</t>
  </si>
  <si>
    <t>Таблиця 78</t>
  </si>
  <si>
    <t>Таблиця 79</t>
  </si>
  <si>
    <t>Таблиця 80</t>
  </si>
  <si>
    <t>Таблиця 84</t>
  </si>
  <si>
    <t>Таблиця 85</t>
  </si>
  <si>
    <t>Таблиця 86</t>
  </si>
  <si>
    <t>Таблиця 87</t>
  </si>
  <si>
    <t>в них розгорнуто                         ліжок</t>
  </si>
  <si>
    <t>з них</t>
  </si>
  <si>
    <t>для дорослих</t>
  </si>
  <si>
    <t>для                 дорослих</t>
  </si>
  <si>
    <t>Медичні працівники (фізичні особи)*</t>
  </si>
  <si>
    <t>з них діти віком:</t>
  </si>
  <si>
    <t>0-14 років включно</t>
  </si>
  <si>
    <t xml:space="preserve"> 15-17 років включно</t>
  </si>
  <si>
    <t>0-17 років включно</t>
  </si>
  <si>
    <t>сільські жителі</t>
  </si>
  <si>
    <t>міські жителі</t>
  </si>
  <si>
    <t>Кількість лікарняних ліжок для хворих на туберкульоз у закладах охорони здоров'я                                                                                                                                                   системи МОЗ України*</t>
  </si>
  <si>
    <t xml:space="preserve"> для дітей</t>
  </si>
  <si>
    <t>Таблиця 82</t>
  </si>
  <si>
    <t>Таблиця 83</t>
  </si>
  <si>
    <t>Загальна кількість санаторіїв</t>
  </si>
  <si>
    <t>з них для хворих на КС ТБ</t>
  </si>
  <si>
    <t>Кількість ліжок</t>
  </si>
  <si>
    <t xml:space="preserve">з них для хворих на КС ТБ </t>
  </si>
  <si>
    <t xml:space="preserve">всього </t>
  </si>
  <si>
    <t>В цілому по закладах</t>
  </si>
  <si>
    <t xml:space="preserve">                  В протитуберкульозних  диспансерах</t>
  </si>
  <si>
    <t>Кількість фізичних осіб лікарів на зайнятих посадах</t>
  </si>
  <si>
    <t>Усього</t>
  </si>
  <si>
    <t>з числа підтверджених раніше</t>
  </si>
  <si>
    <t>Кількість хворих на туберкульоз, у яких діагноз МР ТБ/РР ТБ підтверджено вперше у житті  за 2013 рік</t>
  </si>
  <si>
    <t>Пацієнти з 4-ю категорією обліку, які розпочали лікування*</t>
  </si>
  <si>
    <r>
      <t xml:space="preserve">Результати лікування випадків </t>
    </r>
    <r>
      <rPr>
        <b/>
        <u val="single"/>
        <sz val="13"/>
        <rFont val="Times New Roman"/>
        <family val="1"/>
      </rPr>
      <t>вперше діагностованого</t>
    </r>
    <r>
      <rPr>
        <b/>
        <sz val="13"/>
        <rFont val="Times New Roman"/>
        <family val="1"/>
      </rPr>
      <t xml:space="preserve"> туберкульозу легень з </t>
    </r>
    <r>
      <rPr>
        <b/>
        <u val="single"/>
        <sz val="13"/>
        <rFont val="Times New Roman"/>
        <family val="1"/>
      </rPr>
      <t>позитивним мазком</t>
    </r>
    <r>
      <rPr>
        <b/>
        <sz val="13"/>
        <rFont val="Times New Roman"/>
        <family val="1"/>
      </rPr>
      <t>, за 2012 рік                                                                                                                                                                                                        (згідно з когортним аналізом, абсолютні числа та у % до загальної кількості випадків)*</t>
    </r>
  </si>
  <si>
    <r>
      <t xml:space="preserve">Результати лікування випадків </t>
    </r>
    <r>
      <rPr>
        <b/>
        <u val="single"/>
        <sz val="13"/>
        <rFont val="Times New Roman"/>
        <family val="1"/>
      </rPr>
      <t>вперше діагностованого</t>
    </r>
    <r>
      <rPr>
        <b/>
        <sz val="13"/>
        <rFont val="Times New Roman"/>
        <family val="1"/>
      </rPr>
      <t xml:space="preserve"> туберкульозу легень з </t>
    </r>
    <r>
      <rPr>
        <b/>
        <u val="single"/>
        <sz val="13"/>
        <rFont val="Times New Roman"/>
        <family val="1"/>
      </rPr>
      <t>негативним мазком</t>
    </r>
    <r>
      <rPr>
        <b/>
        <sz val="13"/>
        <rFont val="Times New Roman"/>
        <family val="1"/>
      </rPr>
      <t xml:space="preserve">  за 2012 рік                                                                                                                                                                                                        (згідно з когортним аналізом, абсолютні числа та у % до загальної кількості випадків)*</t>
    </r>
  </si>
  <si>
    <r>
      <t xml:space="preserve">Результати лікування  </t>
    </r>
    <r>
      <rPr>
        <b/>
        <u val="single"/>
        <sz val="13"/>
        <rFont val="Times New Roman"/>
        <family val="1"/>
      </rPr>
      <t>рецидивів</t>
    </r>
    <r>
      <rPr>
        <b/>
        <sz val="13"/>
        <rFont val="Times New Roman"/>
        <family val="1"/>
      </rPr>
      <t xml:space="preserve"> туберкульозу легень з </t>
    </r>
    <r>
      <rPr>
        <b/>
        <u val="single"/>
        <sz val="13"/>
        <rFont val="Times New Roman"/>
        <family val="1"/>
      </rPr>
      <t>позитивним мазком</t>
    </r>
    <r>
      <rPr>
        <b/>
        <sz val="13"/>
        <rFont val="Times New Roman"/>
        <family val="1"/>
      </rPr>
      <t xml:space="preserve"> за 2012 рік                                                                                                                                                                                                        (згідно з когортним аналізом, абсолютні числа та у % до загальної кількості випадків)*</t>
    </r>
  </si>
  <si>
    <r>
      <t xml:space="preserve">Результати лікування  </t>
    </r>
    <r>
      <rPr>
        <b/>
        <u val="single"/>
        <sz val="13"/>
        <rFont val="Times New Roman"/>
        <family val="1"/>
      </rPr>
      <t>рецидивів</t>
    </r>
    <r>
      <rPr>
        <b/>
        <sz val="13"/>
        <rFont val="Times New Roman"/>
        <family val="1"/>
      </rPr>
      <t xml:space="preserve"> туберкульозу легень з </t>
    </r>
    <r>
      <rPr>
        <b/>
        <u val="single"/>
        <sz val="13"/>
        <rFont val="Times New Roman"/>
        <family val="1"/>
      </rPr>
      <t>негативним мазком</t>
    </r>
    <r>
      <rPr>
        <b/>
        <sz val="13"/>
        <rFont val="Times New Roman"/>
        <family val="1"/>
      </rPr>
      <t xml:space="preserve">  за 2012 рік                                                                                                                                                                                                        (згідно з когортним аналізом, абсолютні числа та у % до загальної кількості випадків)*</t>
    </r>
  </si>
  <si>
    <r>
      <t xml:space="preserve">Результати лікування  </t>
    </r>
    <r>
      <rPr>
        <b/>
        <u val="single"/>
        <sz val="13"/>
        <rFont val="Times New Roman"/>
        <family val="1"/>
      </rPr>
      <t>інших випадків</t>
    </r>
    <r>
      <rPr>
        <b/>
        <sz val="13"/>
        <rFont val="Times New Roman"/>
        <family val="1"/>
      </rPr>
      <t xml:space="preserve"> туберкульозу легень з </t>
    </r>
    <r>
      <rPr>
        <b/>
        <u val="single"/>
        <sz val="13"/>
        <rFont val="Times New Roman"/>
        <family val="1"/>
      </rPr>
      <t>позитивним мазком</t>
    </r>
    <r>
      <rPr>
        <b/>
        <sz val="13"/>
        <rFont val="Times New Roman"/>
        <family val="1"/>
      </rPr>
      <t xml:space="preserve">  за 2012 рік                                                                                                                                                                                                        (згідно з когортним аналізом, абсолютні числа та у % до загальної кількості випадків)*</t>
    </r>
  </si>
  <si>
    <r>
      <t xml:space="preserve">Результати лікування  </t>
    </r>
    <r>
      <rPr>
        <b/>
        <u val="single"/>
        <sz val="13"/>
        <rFont val="Times New Roman"/>
        <family val="1"/>
      </rPr>
      <t>інших випадків</t>
    </r>
    <r>
      <rPr>
        <b/>
        <sz val="13"/>
        <rFont val="Times New Roman"/>
        <family val="1"/>
      </rPr>
      <t xml:space="preserve"> туберкульозу легень з </t>
    </r>
    <r>
      <rPr>
        <b/>
        <u val="single"/>
        <sz val="13"/>
        <rFont val="Times New Roman"/>
        <family val="1"/>
      </rPr>
      <t>негативним мазком</t>
    </r>
    <r>
      <rPr>
        <b/>
        <sz val="13"/>
        <rFont val="Times New Roman"/>
        <family val="1"/>
      </rPr>
      <t xml:space="preserve">  за 2012 рік                                                                                                                                                                                                        (згідно з когортним аналізом, абсолютні числа та у % до загальної кількості випадків)*</t>
    </r>
  </si>
  <si>
    <t>Відсоток оперовано хворих до числа хворих на кінець року</t>
  </si>
  <si>
    <t>Абсолютні                                                                                 числа</t>
  </si>
  <si>
    <t xml:space="preserve">% до числа хворих на туберкульоз легень (вперше виявлених у звітному році+контингент на кінець минулого року) </t>
  </si>
  <si>
    <t>Абсолютні                                                                                                                                                  числа</t>
  </si>
  <si>
    <t xml:space="preserve">% до числа хворих на позалегеневий туберкульоз (вперше виявлених у звітному році+контингент на кінець минулого року) </t>
  </si>
  <si>
    <t>Всього серед дітей визнані інвалідами</t>
  </si>
  <si>
    <t xml:space="preserve"> в тому числі діти, які вперше у звітному році стали інвалідами </t>
  </si>
  <si>
    <t>на 10 тисяч населення</t>
  </si>
  <si>
    <t>у санато ріях</t>
  </si>
  <si>
    <t>Таблиця 5</t>
  </si>
  <si>
    <t>Таблиця 6</t>
  </si>
  <si>
    <t>Таблиця 7</t>
  </si>
  <si>
    <t>Таблиця 8</t>
  </si>
  <si>
    <t>Таблиця 17</t>
  </si>
  <si>
    <t>Таблиця 23</t>
  </si>
  <si>
    <t>Таблиця 27</t>
  </si>
  <si>
    <t>Таблиця 40</t>
  </si>
  <si>
    <t>Таблица 45</t>
  </si>
  <si>
    <t>Таблиця 53</t>
  </si>
  <si>
    <t>Таблиця 54</t>
  </si>
  <si>
    <t>Таблиця 57</t>
  </si>
  <si>
    <t>Таблиця 61</t>
  </si>
  <si>
    <t>Таблиця 65</t>
  </si>
  <si>
    <t>Таблиця 67</t>
  </si>
  <si>
    <r>
      <t xml:space="preserve">Результати лікування </t>
    </r>
    <r>
      <rPr>
        <b/>
        <u val="single"/>
        <sz val="13"/>
        <rFont val="Times New Roman"/>
        <family val="1"/>
      </rPr>
      <t>вперше діагностованих</t>
    </r>
    <r>
      <rPr>
        <b/>
        <sz val="13"/>
        <rFont val="Times New Roman"/>
        <family val="1"/>
      </rPr>
      <t xml:space="preserve"> випадків туберкульозу легень з </t>
    </r>
    <r>
      <rPr>
        <b/>
        <u val="single"/>
        <sz val="13"/>
        <rFont val="Times New Roman"/>
        <family val="1"/>
      </rPr>
      <t>позитивним мазком і/або культурою</t>
    </r>
    <r>
      <rPr>
        <b/>
        <sz val="13"/>
        <rFont val="Times New Roman"/>
        <family val="1"/>
      </rPr>
      <t>,                                                                                                             за 2012 рік (згідно з когортним аналізом, абсолютні числа та у % до загальної кількості випадків)*</t>
    </r>
  </si>
  <si>
    <r>
      <t xml:space="preserve">Результати лікування </t>
    </r>
    <r>
      <rPr>
        <b/>
        <u val="single"/>
        <sz val="13"/>
        <rFont val="Times New Roman"/>
        <family val="1"/>
      </rPr>
      <t>рецидивів</t>
    </r>
    <r>
      <rPr>
        <b/>
        <sz val="13"/>
        <rFont val="Times New Roman"/>
        <family val="1"/>
      </rPr>
      <t xml:space="preserve"> туберкульозу легень з </t>
    </r>
    <r>
      <rPr>
        <b/>
        <u val="single"/>
        <sz val="13"/>
        <rFont val="Times New Roman"/>
        <family val="1"/>
      </rPr>
      <t>позитивним мазком і/або культурою</t>
    </r>
    <r>
      <rPr>
        <b/>
        <sz val="13"/>
        <rFont val="Times New Roman"/>
        <family val="1"/>
      </rPr>
      <t xml:space="preserve"> за 2012 рік (згідно з когортним аналізом, абсолютні числа та у % до загальної кількості випадків)*</t>
    </r>
  </si>
  <si>
    <r>
      <t xml:space="preserve">Результати  лікування </t>
    </r>
    <r>
      <rPr>
        <b/>
        <u val="single"/>
        <sz val="13"/>
        <rFont val="Times New Roman"/>
        <family val="1"/>
      </rPr>
      <t>інших випадків</t>
    </r>
    <r>
      <rPr>
        <b/>
        <sz val="13"/>
        <rFont val="Times New Roman"/>
        <family val="1"/>
      </rPr>
      <t xml:space="preserve"> повторного лікування туберкульозу легень з </t>
    </r>
    <r>
      <rPr>
        <b/>
        <u val="single"/>
        <sz val="13"/>
        <rFont val="Times New Roman"/>
        <family val="1"/>
      </rPr>
      <t>позитивним мазком і/або культурою</t>
    </r>
    <r>
      <rPr>
        <b/>
        <sz val="13"/>
        <rFont val="Times New Roman"/>
        <family val="1"/>
      </rPr>
      <t xml:space="preserve"> за 2012 рік (згідно з когортним аналізом, абсолютні числа та у % до загальної кількості випадків)*</t>
    </r>
  </si>
  <si>
    <r>
      <t xml:space="preserve">Результати лікування </t>
    </r>
    <r>
      <rPr>
        <b/>
        <u val="single"/>
        <sz val="13"/>
        <rFont val="Times New Roman"/>
        <family val="1"/>
      </rPr>
      <t>інших випадків</t>
    </r>
    <r>
      <rPr>
        <b/>
        <sz val="13"/>
        <rFont val="Times New Roman"/>
        <family val="1"/>
      </rPr>
      <t xml:space="preserve"> повторного лікування туберкульозу легень з </t>
    </r>
    <r>
      <rPr>
        <b/>
        <u val="single"/>
        <sz val="13"/>
        <rFont val="Times New Roman"/>
        <family val="1"/>
      </rPr>
      <t>негативним мазком і культурою</t>
    </r>
    <r>
      <rPr>
        <b/>
        <sz val="13"/>
        <rFont val="Times New Roman"/>
        <family val="1"/>
      </rPr>
      <t xml:space="preserve"> за 2012 рік (згідно з когортним аналізом, абсолютні числа та у % до загальної кількості випадків)*</t>
    </r>
  </si>
  <si>
    <t>%                                                        укомплек-тованості з урахуванням сумісництва</t>
  </si>
  <si>
    <t xml:space="preserve">Усього штатних посад лікарів </t>
  </si>
  <si>
    <t>Усього штатних посад лікарів-фтизіатрів</t>
  </si>
  <si>
    <t>Кількість фізичних осіб лікарів-фтизіатрів на зайнятих посадах</t>
  </si>
  <si>
    <t>Адміністративні                                                                                               території</t>
  </si>
  <si>
    <t>Хворі на активний туберкульоз - усього</t>
  </si>
  <si>
    <t>з них виявлено при профоглядах</t>
  </si>
  <si>
    <t>показник</t>
  </si>
  <si>
    <t>Взято на облік хворих з рецидивами туберкульозу-усього</t>
  </si>
  <si>
    <t>показник                                                                    на 100 тисяч населення</t>
  </si>
  <si>
    <t>на 100 тисяч населення</t>
  </si>
  <si>
    <t xml:space="preserve">% виявлення хворих при профоглядах до загальної кількості в/в хворих </t>
  </si>
  <si>
    <t>*Показники використані з даних форми № 33-здоров "Звіт про хворих на туберкульоз"</t>
  </si>
  <si>
    <t>Бактеріоскопія</t>
  </si>
  <si>
    <t>Посіви</t>
  </si>
  <si>
    <t>Чутливість до антибактеріальних препаратів</t>
  </si>
  <si>
    <t>Флюорографія</t>
  </si>
  <si>
    <t>Профілактичні рентгенологічні обстеження</t>
  </si>
  <si>
    <t>абс. числа</t>
  </si>
  <si>
    <t>Ів.-Франківська</t>
  </si>
  <si>
    <t xml:space="preserve">Захворювання на активний туберкульоз легень серед усього населення України*  </t>
  </si>
  <si>
    <t>Захворюваність на туберкульоз легень з бактеріовиділенням серед усього населення України*</t>
  </si>
  <si>
    <t xml:space="preserve">Захворюваність на позалегеневий туберкульоз серед усього населення України* </t>
  </si>
  <si>
    <t>* Дані використані з форми № 8 "Звіт про захворювання на активний туберкульоз"; 2005 року до показників позалегеневого туберкульозу зазначаються дані позалегеневого туберкульозу органів дихання</t>
  </si>
  <si>
    <t>Чоловіки</t>
  </si>
  <si>
    <t>Жінки</t>
  </si>
  <si>
    <t>Всього*</t>
  </si>
  <si>
    <t>з них з бакте- ріовиділенням, підтвердженим мазком (М+)**</t>
  </si>
  <si>
    <t>з них з бакте- ріовиділенням, підтвердженим культурою (К+)**</t>
  </si>
  <si>
    <t>проведено тестів на медикаменто- зну чутливість**</t>
  </si>
  <si>
    <t>з них випадків мультирезис- тентного туберкульозу**</t>
  </si>
  <si>
    <t>Донецька***</t>
  </si>
  <si>
    <t>* Дані використані з форми звітності № 4 "Звіт про загальну кількість випадків туберкульозу І, ІІ та ІІІ категорій (за даними бактеріоскопії і/або культурального дослідження) ТБ 07 (квартальна)"; **Дані використані з форми звітності "Звіт про результати дослідження стійкості мікобактерій туберкульозу до антимікобактеріальних препаратів у хворих на туберкульоз легень, які були зареєстровані 12-15 місяців тому , за______квартал 20___року ТБ 11"</t>
  </si>
  <si>
    <t>*Дані використані з форми звітності № 4 "Звіт про загальну кількість випадків туберкульозу І, ІІ та ІІІ категорій (за даними бактеріоскопії і/або культурального дослідження) ТБ 07 (квартальна)"; **Дані використані з форми звітності "Звіт про результати дослідження стійкості мікобактерій туберкульозу до антимікобактеріальних препаратів у хворих на туберкульоз легень, які були зареєстровані 12-15 місяців тому , за______квартал 20___року ТБ 11"</t>
  </si>
  <si>
    <t xml:space="preserve"> Розподіл хворих з уперше встановленим діагнозом активного туберкульозу                                                                                                                                                                        за віком і статтю в Україні*</t>
  </si>
  <si>
    <t>На 100 тисяч відповідного населення</t>
  </si>
  <si>
    <t xml:space="preserve">Захворювання на вперше діагностований туберкульоз серед дітей віком 0-14 років включно*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</si>
  <si>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Захворювання на вперше діагностований туберкульоз серед дітей-підлітків віком 15-17 років включно*                                                                                                                            </t>
  </si>
  <si>
    <t xml:space="preserve">Захворювання на всі форми активного туберкульозу серед дітей віком 0-17 років включно*   </t>
  </si>
  <si>
    <t xml:space="preserve">Захворювання на всі форми активного туберкульозу серед міських жителів України*                                                                                                                                                                              </t>
  </si>
  <si>
    <t xml:space="preserve">Захворювання на всі форми активного туберкульозу серед сільських жителів України*                                                                                                                                                                            </t>
  </si>
  <si>
    <t>На 1000 контактних осіб</t>
  </si>
  <si>
    <t xml:space="preserve">Захворювання на туберкульоз контактних осіб з хворими у вогнищах туберкульозу*                                </t>
  </si>
  <si>
    <t>Робітники</t>
  </si>
  <si>
    <t>Службовці</t>
  </si>
  <si>
    <t>Медичні       працівники</t>
  </si>
  <si>
    <t>Робітники аграрного                                сектора</t>
  </si>
  <si>
    <t>Приватні підприємці</t>
  </si>
  <si>
    <t>Студенти</t>
  </si>
  <si>
    <t>Учні</t>
  </si>
  <si>
    <t>Непрацюючі працездатного віку</t>
  </si>
  <si>
    <t>Пенсіонери</t>
  </si>
  <si>
    <t>Особи, які повернулись з місць позбавлення волі</t>
  </si>
  <si>
    <t>Особи без постійного місця проживання</t>
  </si>
  <si>
    <t>В/в хворі, які зареєстровані в інших міністерствах</t>
  </si>
  <si>
    <t>Інші особи</t>
  </si>
  <si>
    <t xml:space="preserve">* Дані використані з форми N 8 "Звіт про захворювання на активний туберкульоз" (станом на 01.02.2013 р.) </t>
  </si>
  <si>
    <t>Робітники аграрного                                    сектора</t>
  </si>
  <si>
    <t xml:space="preserve"> Приватні        підприємці
</t>
  </si>
  <si>
    <t>Особи, які повернулись                   з місць позбавлення волі</t>
  </si>
  <si>
    <t>Ів.- Франківська</t>
  </si>
  <si>
    <t>Всього зареєстровано захворювань</t>
  </si>
  <si>
    <t>в тому числі особи, які:</t>
  </si>
  <si>
    <t xml:space="preserve"> зловживають алкоголем</t>
  </si>
  <si>
    <t xml:space="preserve"> споживають ін’єкційні наркотики</t>
  </si>
  <si>
    <t>у % до загальної кількості хворих</t>
  </si>
  <si>
    <t>Захворюваність медичних працівників протитуберкульозних закладів України на всі форми активного туберкульозу*</t>
  </si>
  <si>
    <t xml:space="preserve">Кількість осіб, що перебувають на обліку за 5 категорією                                                                                                                                                                                                                               серед усього населення України*                                                                                                          </t>
  </si>
  <si>
    <t>Хірургічне лікування хворих на туберкульоз в закладах охорони здоров'я МОЗ України*</t>
  </si>
  <si>
    <t>на 1000 насел.</t>
  </si>
  <si>
    <t>Захворювання на активний туберкульоз серед усього населення в Україні*</t>
  </si>
  <si>
    <t>Соціальна структура тих, що вперше захворіли на туберкульоз за 2013 рік (абсолютні числа)*</t>
  </si>
  <si>
    <t>Соціальна структура тих, що вперше захворіли на туберкульоз за 2013 рік                                                                                                                                                                                                            (у % до загальної кількості хворих)*</t>
  </si>
  <si>
    <t>На 10 тис. працівників ЗОЗ</t>
  </si>
  <si>
    <t xml:space="preserve">Поширеність захворювань на всі форми активного туберкульозу серед населення України*                                                                                                                                                                 </t>
  </si>
  <si>
    <t xml:space="preserve">Поширеність захворювань на всі форми активного туберкульозу серед дітей віком 0-14 років включно*    </t>
  </si>
  <si>
    <t>Поширеність захворювань на  активний туберкульоз легень з деструкцією  та бактеріовиділенням в Україні*</t>
  </si>
  <si>
    <t xml:space="preserve">Поширеність захворювань на всі форми активного туберкульозу серед дитячого населення                                                                                                                                          віком 0-17 років включно* </t>
  </si>
  <si>
    <t xml:space="preserve">Поширеність захворювань на всі форми активного туберкульозу серед дітей-підлітків віком 15-17 років включно*  </t>
  </si>
  <si>
    <t>Поширеність захворювань на всі форми активного туберкульозу серед міського та сільського населеня України (на 100 тисяч відповідного населення)*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</si>
</sst>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_ ;[Red]\-0\ 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0"/>
    <numFmt numFmtId="201" formatCode="0.0000000000"/>
    <numFmt numFmtId="202" formatCode="_-* #,##0.0_р_._-;\-* #,##0.0_р_._-;_-* &quot;-&quot;??_р_._-;_-@_-"/>
    <numFmt numFmtId="203" formatCode="_-* #,##0_р_._-;\-* #,##0_р_._-;_-* &quot;-&quot;??_р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%"/>
    <numFmt numFmtId="213" formatCode="#,##0.000"/>
    <numFmt numFmtId="214" formatCode="0;\-0;;@"/>
    <numFmt numFmtId="215" formatCode="0.00;\-0;;@"/>
    <numFmt numFmtId="216" formatCode="0.00;\-0.0;;@"/>
  </numFmts>
  <fonts count="84">
    <font>
      <sz val="10"/>
      <name val="Arial"/>
      <family val="0"/>
    </font>
    <font>
      <sz val="8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Arial Cyr"/>
      <family val="0"/>
    </font>
    <font>
      <b/>
      <sz val="12"/>
      <color indexed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b/>
      <sz val="14.5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4.5"/>
      <name val="Times New Roman Cyr"/>
      <family val="1"/>
    </font>
    <font>
      <sz val="14"/>
      <name val="Times New Roman Cyr"/>
      <family val="1"/>
    </font>
    <font>
      <sz val="12"/>
      <color indexed="8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ourier New"/>
      <family val="3"/>
    </font>
    <font>
      <b/>
      <sz val="10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Times New Roman"/>
      <family val="1"/>
    </font>
    <font>
      <b/>
      <i/>
      <sz val="8"/>
      <color indexed="8"/>
      <name val="Times New Roman CYR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 Cyr"/>
      <family val="0"/>
    </font>
    <font>
      <b/>
      <sz val="8"/>
      <name val="Arial"/>
      <family val="2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3.5"/>
      <name val="Times New Roman Cyr"/>
      <family val="1"/>
    </font>
    <font>
      <sz val="10"/>
      <color indexed="10"/>
      <name val="Arial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0"/>
      <name val="Times New Roman CYR"/>
      <family val="0"/>
    </font>
    <font>
      <b/>
      <i/>
      <sz val="9"/>
      <name val="Times New Roman Cyr"/>
      <family val="0"/>
    </font>
    <font>
      <b/>
      <sz val="11"/>
      <color indexed="8"/>
      <name val="Times New Roman Cyr"/>
      <family val="1"/>
    </font>
    <font>
      <sz val="10"/>
      <color indexed="10"/>
      <name val="Times New Roman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.5"/>
      <name val="Times New Roman CYR"/>
      <family val="1"/>
    </font>
    <font>
      <sz val="11.5"/>
      <name val="Times New Roman Cyr"/>
      <family val="0"/>
    </font>
    <font>
      <sz val="11.5"/>
      <name val="Times New Roman"/>
      <family val="1"/>
    </font>
    <font>
      <b/>
      <sz val="11.5"/>
      <name val="Times New Roman CYR"/>
      <family val="1"/>
    </font>
    <font>
      <sz val="14"/>
      <color indexed="10"/>
      <name val="Times New Roman Cyr"/>
      <family val="1"/>
    </font>
    <font>
      <b/>
      <sz val="10.5"/>
      <name val="Times New Roman Cyr"/>
      <family val="1"/>
    </font>
    <font>
      <b/>
      <sz val="10.5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1" fillId="0" borderId="6" applyNumberFormat="0" applyFill="0" applyAlignment="0" applyProtection="0"/>
    <xf numFmtId="0" fontId="72" fillId="21" borderId="7" applyNumberFormat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2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" borderId="0" applyNumberFormat="0" applyBorder="0" applyAlignment="0" applyProtection="0"/>
  </cellStyleXfs>
  <cellXfs count="2233">
    <xf numFmtId="0" fontId="0" fillId="0" borderId="0" xfId="0" applyAlignment="1">
      <alignment/>
    </xf>
    <xf numFmtId="0" fontId="2" fillId="0" borderId="0" xfId="59" applyFont="1" applyFill="1" applyAlignment="1">
      <alignment horizont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3" fontId="8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10" fillId="0" borderId="0" xfId="59" applyFont="1" applyFill="1" applyAlignment="1">
      <alignment horizontal="center" vertical="center"/>
      <protection/>
    </xf>
    <xf numFmtId="0" fontId="10" fillId="0" borderId="0" xfId="59" applyFont="1" applyFill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0" xfId="59" applyFont="1" applyFill="1" applyBorder="1" applyAlignment="1">
      <alignment horizontal="center" vertical="center"/>
      <protection/>
    </xf>
    <xf numFmtId="0" fontId="3" fillId="0" borderId="0" xfId="59" applyFont="1" applyFill="1" applyAlignment="1">
      <alignment horizontal="center" vertical="center"/>
      <protection/>
    </xf>
    <xf numFmtId="0" fontId="9" fillId="0" borderId="18" xfId="59" applyFont="1" applyFill="1" applyBorder="1" applyAlignment="1">
      <alignment horizontal="center" vertical="center"/>
      <protection/>
    </xf>
    <xf numFmtId="0" fontId="3" fillId="0" borderId="0" xfId="59" applyFont="1" applyFill="1" applyAlignment="1">
      <alignment horizontal="center"/>
      <protection/>
    </xf>
    <xf numFmtId="0" fontId="3" fillId="0" borderId="21" xfId="59" applyFont="1" applyFill="1" applyBorder="1" applyAlignment="1">
      <alignment horizontal="left" vertical="center"/>
      <protection/>
    </xf>
    <xf numFmtId="0" fontId="3" fillId="0" borderId="22" xfId="59" applyFont="1" applyFill="1" applyBorder="1" applyAlignment="1">
      <alignment horizontal="left" vertical="center"/>
      <protection/>
    </xf>
    <xf numFmtId="0" fontId="5" fillId="0" borderId="0" xfId="59" applyFont="1" applyFill="1" applyAlignment="1">
      <alignment horizontal="center"/>
      <protection/>
    </xf>
    <xf numFmtId="0" fontId="9" fillId="0" borderId="17" xfId="60" applyFont="1" applyFill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center" vertical="center"/>
      <protection/>
    </xf>
    <xf numFmtId="0" fontId="10" fillId="0" borderId="0" xfId="59" applyFont="1" applyFill="1">
      <alignment/>
      <protection/>
    </xf>
    <xf numFmtId="0" fontId="15" fillId="0" borderId="0" xfId="59" applyFont="1" applyFill="1">
      <alignment/>
      <protection/>
    </xf>
    <xf numFmtId="0" fontId="2" fillId="0" borderId="0" xfId="59" applyFont="1" applyFill="1">
      <alignment/>
      <protection/>
    </xf>
    <xf numFmtId="0" fontId="5" fillId="0" borderId="17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/>
      <protection/>
    </xf>
    <xf numFmtId="0" fontId="3" fillId="0" borderId="13" xfId="59" applyFont="1" applyFill="1" applyBorder="1" applyAlignment="1">
      <alignment horizontal="center"/>
      <protection/>
    </xf>
    <xf numFmtId="0" fontId="3" fillId="0" borderId="14" xfId="59" applyFont="1" applyFill="1" applyBorder="1" applyAlignment="1">
      <alignment horizontal="center"/>
      <protection/>
    </xf>
    <xf numFmtId="0" fontId="11" fillId="0" borderId="0" xfId="59" applyFont="1" applyFill="1">
      <alignment/>
      <protection/>
    </xf>
    <xf numFmtId="1" fontId="8" fillId="0" borderId="11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16" fillId="0" borderId="0" xfId="59" applyFont="1" applyFill="1">
      <alignment/>
      <protection/>
    </xf>
    <xf numFmtId="0" fontId="2" fillId="0" borderId="0" xfId="59" applyFont="1" applyFill="1" applyAlignment="1">
      <alignment horizontal="center" vertical="center"/>
      <protection/>
    </xf>
    <xf numFmtId="0" fontId="5" fillId="24" borderId="17" xfId="59" applyFont="1" applyFill="1" applyBorder="1" applyAlignment="1">
      <alignment horizontal="center" vertical="center"/>
      <protection/>
    </xf>
    <xf numFmtId="0" fontId="5" fillId="24" borderId="24" xfId="59" applyFont="1" applyFill="1" applyBorder="1" applyAlignment="1">
      <alignment horizontal="center" vertical="center"/>
      <protection/>
    </xf>
    <xf numFmtId="0" fontId="3" fillId="0" borderId="20" xfId="59" applyFont="1" applyFill="1" applyBorder="1" applyAlignment="1">
      <alignment horizontal="center"/>
      <protection/>
    </xf>
    <xf numFmtId="189" fontId="8" fillId="0" borderId="12" xfId="0" applyNumberFormat="1" applyFont="1" applyBorder="1" applyAlignment="1">
      <alignment horizontal="center" vertical="center"/>
    </xf>
    <xf numFmtId="189" fontId="8" fillId="0" borderId="25" xfId="0" applyNumberFormat="1" applyFont="1" applyBorder="1" applyAlignment="1">
      <alignment horizontal="center" vertical="center"/>
    </xf>
    <xf numFmtId="0" fontId="13" fillId="0" borderId="0" xfId="59" applyFont="1" applyFill="1">
      <alignment/>
      <protection/>
    </xf>
    <xf numFmtId="189" fontId="9" fillId="0" borderId="26" xfId="0" applyNumberFormat="1" applyFont="1" applyBorder="1" applyAlignment="1">
      <alignment horizontal="center" vertical="center"/>
    </xf>
    <xf numFmtId="189" fontId="8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7" fillId="0" borderId="20" xfId="60" applyFont="1" applyFill="1" applyBorder="1" applyAlignment="1">
      <alignment horizontal="center" vertical="center"/>
      <protection/>
    </xf>
    <xf numFmtId="0" fontId="17" fillId="0" borderId="13" xfId="60" applyFont="1" applyFill="1" applyBorder="1" applyAlignment="1">
      <alignment horizontal="center" vertical="center"/>
      <protection/>
    </xf>
    <xf numFmtId="0" fontId="18" fillId="0" borderId="0" xfId="57" applyFont="1">
      <alignment/>
      <protection/>
    </xf>
    <xf numFmtId="0" fontId="16" fillId="0" borderId="0" xfId="57" applyFont="1">
      <alignment/>
      <protection/>
    </xf>
    <xf numFmtId="0" fontId="3" fillId="24" borderId="10" xfId="57" applyFont="1" applyFill="1" applyBorder="1" applyAlignment="1">
      <alignment horizontal="center" vertical="center"/>
      <protection/>
    </xf>
    <xf numFmtId="0" fontId="3" fillId="24" borderId="13" xfId="57" applyFont="1" applyFill="1" applyBorder="1" applyAlignment="1">
      <alignment horizontal="center" vertical="center"/>
      <protection/>
    </xf>
    <xf numFmtId="0" fontId="3" fillId="24" borderId="14" xfId="57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60" applyFont="1" applyFill="1" applyAlignment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59" applyFont="1" applyFill="1" applyBorder="1" applyAlignment="1">
      <alignment vertical="center"/>
      <protection/>
    </xf>
    <xf numFmtId="0" fontId="3" fillId="0" borderId="28" xfId="59" applyFont="1" applyFill="1" applyBorder="1" applyAlignment="1">
      <alignment vertical="center"/>
      <protection/>
    </xf>
    <xf numFmtId="0" fontId="5" fillId="0" borderId="17" xfId="59" applyFont="1" applyFill="1" applyBorder="1" applyAlignment="1">
      <alignment horizontal="center" vertical="center"/>
      <protection/>
    </xf>
    <xf numFmtId="0" fontId="13" fillId="0" borderId="0" xfId="59" applyFont="1" applyFill="1" applyAlignment="1">
      <alignment horizontal="center"/>
      <protection/>
    </xf>
    <xf numFmtId="0" fontId="2" fillId="0" borderId="0" xfId="60" applyFont="1" applyFill="1">
      <alignment/>
      <protection/>
    </xf>
    <xf numFmtId="0" fontId="16" fillId="0" borderId="0" xfId="60" applyFont="1" applyFill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13" fillId="0" borderId="0" xfId="60" applyFont="1" applyFill="1">
      <alignment/>
      <protection/>
    </xf>
    <xf numFmtId="0" fontId="2" fillId="0" borderId="0" xfId="60" applyFont="1" applyFill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7" fillId="0" borderId="27" xfId="60" applyFont="1" applyFill="1" applyBorder="1" applyAlignment="1">
      <alignment vertical="center"/>
      <protection/>
    </xf>
    <xf numFmtId="0" fontId="17" fillId="0" borderId="13" xfId="60" applyFont="1" applyFill="1" applyBorder="1" applyAlignment="1">
      <alignment horizontal="center" vertical="center"/>
      <protection/>
    </xf>
    <xf numFmtId="0" fontId="17" fillId="0" borderId="28" xfId="60" applyFont="1" applyFill="1" applyBorder="1" applyAlignment="1">
      <alignment vertical="center"/>
      <protection/>
    </xf>
    <xf numFmtId="0" fontId="17" fillId="0" borderId="14" xfId="60" applyFont="1" applyFill="1" applyBorder="1" applyAlignment="1">
      <alignment horizontal="center" vertical="center"/>
      <protection/>
    </xf>
    <xf numFmtId="0" fontId="17" fillId="0" borderId="29" xfId="60" applyFont="1" applyFill="1" applyBorder="1" applyAlignment="1">
      <alignment vertical="center"/>
      <protection/>
    </xf>
    <xf numFmtId="0" fontId="2" fillId="0" borderId="0" xfId="58" applyFont="1" applyFill="1">
      <alignment/>
      <protection/>
    </xf>
    <xf numFmtId="0" fontId="10" fillId="0" borderId="0" xfId="58" applyFont="1" applyFill="1" applyAlignment="1">
      <alignment horizontal="center" vertical="center"/>
      <protection/>
    </xf>
    <xf numFmtId="0" fontId="10" fillId="0" borderId="0" xfId="58" applyFont="1" applyFill="1">
      <alignment/>
      <protection/>
    </xf>
    <xf numFmtId="0" fontId="3" fillId="0" borderId="10" xfId="58" applyFont="1" applyFill="1" applyBorder="1" applyAlignment="1">
      <alignment horizontal="center" vertical="center"/>
      <protection/>
    </xf>
    <xf numFmtId="188" fontId="8" fillId="0" borderId="12" xfId="0" applyNumberFormat="1" applyFont="1" applyBorder="1" applyAlignment="1">
      <alignment horizontal="center" vertical="center"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3" fillId="0" borderId="14" xfId="58" applyFont="1" applyFill="1" applyBorder="1" applyAlignment="1">
      <alignment horizontal="center" vertical="center"/>
      <protection/>
    </xf>
    <xf numFmtId="188" fontId="9" fillId="0" borderId="26" xfId="0" applyNumberFormat="1" applyFont="1" applyBorder="1" applyAlignment="1">
      <alignment horizontal="center" vertical="center"/>
    </xf>
    <xf numFmtId="0" fontId="2" fillId="0" borderId="0" xfId="56" applyFont="1" applyFill="1">
      <alignment/>
      <protection/>
    </xf>
    <xf numFmtId="0" fontId="2" fillId="0" borderId="0" xfId="56" applyFont="1" applyFill="1" applyAlignment="1">
      <alignment horizontal="center" vertical="center"/>
      <protection/>
    </xf>
    <xf numFmtId="189" fontId="8" fillId="0" borderId="3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/>
      <protection/>
    </xf>
    <xf numFmtId="0" fontId="3" fillId="0" borderId="23" xfId="58" applyFont="1" applyFill="1" applyBorder="1" applyAlignment="1">
      <alignment horizontal="center" vertical="center"/>
      <protection/>
    </xf>
    <xf numFmtId="1" fontId="3" fillId="0" borderId="11" xfId="58" applyNumberFormat="1" applyFont="1" applyFill="1" applyBorder="1" applyAlignment="1">
      <alignment horizontal="center" vertical="center"/>
      <protection/>
    </xf>
    <xf numFmtId="1" fontId="9" fillId="0" borderId="1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" fontId="3" fillId="0" borderId="13" xfId="58" applyNumberFormat="1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" fontId="8" fillId="0" borderId="31" xfId="0" applyNumberFormat="1" applyFont="1" applyBorder="1" applyAlignment="1">
      <alignment horizontal="center" vertical="center"/>
    </xf>
    <xf numFmtId="1" fontId="3" fillId="0" borderId="14" xfId="58" applyNumberFormat="1" applyFont="1" applyFill="1" applyBorder="1" applyAlignment="1">
      <alignment horizontal="center" vertical="center"/>
      <protection/>
    </xf>
    <xf numFmtId="1" fontId="8" fillId="0" borderId="15" xfId="0" applyNumberFormat="1" applyFont="1" applyBorder="1" applyAlignment="1">
      <alignment horizontal="center" vertical="center"/>
    </xf>
    <xf numFmtId="1" fontId="5" fillId="0" borderId="16" xfId="58" applyNumberFormat="1" applyFont="1" applyFill="1" applyBorder="1" applyAlignment="1">
      <alignment horizontal="center" vertical="center"/>
      <protection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32" xfId="59" applyFont="1" applyFill="1" applyBorder="1" applyAlignment="1">
      <alignment horizontal="center"/>
      <protection/>
    </xf>
    <xf numFmtId="188" fontId="8" fillId="0" borderId="11" xfId="0" applyNumberFormat="1" applyFont="1" applyBorder="1" applyAlignment="1">
      <alignment horizontal="center" vertical="center"/>
    </xf>
    <xf numFmtId="188" fontId="8" fillId="0" borderId="15" xfId="0" applyNumberFormat="1" applyFont="1" applyBorder="1" applyAlignment="1">
      <alignment horizontal="center" vertical="center"/>
    </xf>
    <xf numFmtId="188" fontId="9" fillId="0" borderId="16" xfId="0" applyNumberFormat="1" applyFont="1" applyBorder="1" applyAlignment="1">
      <alignment horizontal="center" vertical="center"/>
    </xf>
    <xf numFmtId="0" fontId="3" fillId="24" borderId="13" xfId="60" applyFont="1" applyFill="1" applyBorder="1" applyAlignment="1">
      <alignment horizontal="center"/>
      <protection/>
    </xf>
    <xf numFmtId="0" fontId="8" fillId="0" borderId="15" xfId="0" applyFont="1" applyBorder="1" applyAlignment="1">
      <alignment horizontal="center" vertical="center"/>
    </xf>
    <xf numFmtId="0" fontId="3" fillId="24" borderId="14" xfId="60" applyFont="1" applyFill="1" applyBorder="1" applyAlignment="1">
      <alignment horizontal="center"/>
      <protection/>
    </xf>
    <xf numFmtId="188" fontId="8" fillId="0" borderId="2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88" fontId="8" fillId="0" borderId="3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" fontId="5" fillId="0" borderId="33" xfId="58" applyNumberFormat="1" applyFont="1" applyFill="1" applyBorder="1" applyAlignment="1">
      <alignment horizontal="center" vertical="center"/>
      <protection/>
    </xf>
    <xf numFmtId="1" fontId="3" fillId="0" borderId="20" xfId="58" applyNumberFormat="1" applyFont="1" applyFill="1" applyBorder="1" applyAlignment="1">
      <alignment horizontal="center" vertical="center"/>
      <protection/>
    </xf>
    <xf numFmtId="0" fontId="17" fillId="24" borderId="13" xfId="60" applyFont="1" applyFill="1" applyBorder="1" applyAlignment="1">
      <alignment horizontal="center" vertical="center"/>
      <protection/>
    </xf>
    <xf numFmtId="188" fontId="8" fillId="0" borderId="17" xfId="0" applyNumberFormat="1" applyFont="1" applyBorder="1" applyAlignment="1">
      <alignment horizontal="center" vertical="center"/>
    </xf>
    <xf numFmtId="188" fontId="8" fillId="0" borderId="3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0" xfId="58" applyFont="1" applyFill="1" applyAlignment="1">
      <alignment horizontal="center" vertical="center"/>
      <protection/>
    </xf>
    <xf numFmtId="0" fontId="2" fillId="0" borderId="0" xfId="58" applyFont="1" applyFill="1" applyAlignment="1">
      <alignment horizontal="left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13" fillId="24" borderId="0" xfId="58" applyFont="1" applyFill="1" applyAlignment="1">
      <alignment horizontal="center" vertical="center"/>
      <protection/>
    </xf>
    <xf numFmtId="0" fontId="3" fillId="0" borderId="35" xfId="58" applyFont="1" applyFill="1" applyBorder="1" applyAlignment="1">
      <alignment horizontal="center" vertical="center"/>
      <protection/>
    </xf>
    <xf numFmtId="0" fontId="3" fillId="0" borderId="21" xfId="59" applyFont="1" applyFill="1" applyBorder="1" applyAlignment="1">
      <alignment horizontal="left"/>
      <protection/>
    </xf>
    <xf numFmtId="0" fontId="3" fillId="0" borderId="22" xfId="59" applyFont="1" applyFill="1" applyBorder="1" applyAlignment="1">
      <alignment horizontal="left"/>
      <protection/>
    </xf>
    <xf numFmtId="0" fontId="3" fillId="0" borderId="36" xfId="59" applyFont="1" applyFill="1" applyBorder="1" applyAlignment="1">
      <alignment horizontal="left"/>
      <protection/>
    </xf>
    <xf numFmtId="188" fontId="8" fillId="0" borderId="31" xfId="0" applyNumberFormat="1" applyFont="1" applyBorder="1" applyAlignment="1">
      <alignment horizontal="center" vertical="center"/>
    </xf>
    <xf numFmtId="0" fontId="2" fillId="0" borderId="0" xfId="58" applyFont="1" applyFill="1" applyBorder="1">
      <alignment/>
      <protection/>
    </xf>
    <xf numFmtId="0" fontId="19" fillId="0" borderId="0" xfId="0" applyFont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13" fillId="0" borderId="0" xfId="58" applyFont="1" applyFill="1" applyAlignment="1">
      <alignment horizontal="center" vertical="center"/>
      <protection/>
    </xf>
    <xf numFmtId="188" fontId="8" fillId="0" borderId="28" xfId="0" applyNumberFormat="1" applyFont="1" applyBorder="1" applyAlignment="1">
      <alignment horizontal="center" vertical="center"/>
    </xf>
    <xf numFmtId="188" fontId="9" fillId="0" borderId="37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49" fontId="25" fillId="0" borderId="18" xfId="0" applyNumberFormat="1" applyFont="1" applyFill="1" applyBorder="1" applyAlignment="1">
      <alignment horizontal="center" vertical="center" wrapText="1"/>
    </xf>
    <xf numFmtId="0" fontId="8" fillId="0" borderId="0" xfId="58" applyFont="1" applyFill="1" applyAlignment="1">
      <alignment horizontal="right"/>
      <protection/>
    </xf>
    <xf numFmtId="0" fontId="19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 vertical="center" wrapText="1"/>
    </xf>
    <xf numFmtId="0" fontId="5" fillId="0" borderId="17" xfId="58" applyFont="1" applyFill="1" applyBorder="1" applyAlignment="1">
      <alignment horizontal="center" vertical="center"/>
      <protection/>
    </xf>
    <xf numFmtId="0" fontId="3" fillId="0" borderId="38" xfId="58" applyFont="1" applyFill="1" applyBorder="1" applyAlignment="1">
      <alignment textRotation="180"/>
      <protection/>
    </xf>
    <xf numFmtId="0" fontId="9" fillId="0" borderId="17" xfId="58" applyFont="1" applyFill="1" applyBorder="1" applyAlignment="1">
      <alignment horizontal="center" vertical="center"/>
      <protection/>
    </xf>
    <xf numFmtId="0" fontId="8" fillId="0" borderId="31" xfId="0" applyFont="1" applyBorder="1" applyAlignment="1">
      <alignment horizontal="center"/>
    </xf>
    <xf numFmtId="188" fontId="3" fillId="0" borderId="11" xfId="0" applyNumberFormat="1" applyFont="1" applyBorder="1" applyAlignment="1">
      <alignment horizontal="center" vertical="center" wrapText="1"/>
    </xf>
    <xf numFmtId="0" fontId="3" fillId="0" borderId="39" xfId="59" applyFont="1" applyFill="1" applyBorder="1" applyAlignment="1">
      <alignment horizontal="left" vertical="center"/>
      <protection/>
    </xf>
    <xf numFmtId="0" fontId="16" fillId="0" borderId="0" xfId="59" applyFont="1" applyFill="1" applyAlignment="1">
      <alignment horizontal="center"/>
      <protection/>
    </xf>
    <xf numFmtId="188" fontId="8" fillId="0" borderId="27" xfId="0" applyNumberFormat="1" applyFont="1" applyBorder="1" applyAlignment="1">
      <alignment horizontal="center" vertical="center"/>
    </xf>
    <xf numFmtId="0" fontId="3" fillId="0" borderId="35" xfId="59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8" fontId="8" fillId="0" borderId="2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9" fillId="0" borderId="0" xfId="0" applyFont="1" applyAlignment="1">
      <alignment/>
    </xf>
    <xf numFmtId="0" fontId="3" fillId="0" borderId="20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 wrapText="1"/>
    </xf>
    <xf numFmtId="188" fontId="8" fillId="0" borderId="37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25" xfId="0" applyFont="1" applyFill="1" applyBorder="1" applyAlignment="1">
      <alignment horizontal="left" vertical="center"/>
    </xf>
    <xf numFmtId="188" fontId="8" fillId="0" borderId="16" xfId="0" applyNumberFormat="1" applyFont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88" fontId="8" fillId="0" borderId="3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8" fontId="8" fillId="0" borderId="11" xfId="0" applyNumberFormat="1" applyFont="1" applyBorder="1" applyAlignment="1">
      <alignment horizontal="center"/>
    </xf>
    <xf numFmtId="1" fontId="8" fillId="0" borderId="40" xfId="0" applyNumberFormat="1" applyFont="1" applyFill="1" applyBorder="1" applyAlignment="1">
      <alignment horizontal="center" vertical="center"/>
    </xf>
    <xf numFmtId="188" fontId="8" fillId="0" borderId="41" xfId="0" applyNumberFormat="1" applyFont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29" xfId="0" applyNumberFormat="1" applyFont="1" applyFill="1" applyBorder="1" applyAlignment="1">
      <alignment horizontal="center" vertical="center" wrapText="1"/>
    </xf>
    <xf numFmtId="0" fontId="3" fillId="0" borderId="12" xfId="59" applyFont="1" applyFill="1" applyBorder="1" applyAlignment="1">
      <alignment horizontal="left"/>
      <protection/>
    </xf>
    <xf numFmtId="0" fontId="3" fillId="0" borderId="25" xfId="59" applyFont="1" applyFill="1" applyBorder="1" applyAlignment="1">
      <alignment horizontal="left"/>
      <protection/>
    </xf>
    <xf numFmtId="188" fontId="8" fillId="0" borderId="43" xfId="0" applyNumberFormat="1" applyFont="1" applyBorder="1" applyAlignment="1">
      <alignment horizontal="center" vertical="center"/>
    </xf>
    <xf numFmtId="188" fontId="8" fillId="0" borderId="4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30" xfId="59" applyFont="1" applyFill="1" applyBorder="1" applyAlignment="1">
      <alignment horizontal="left"/>
      <protection/>
    </xf>
    <xf numFmtId="0" fontId="17" fillId="24" borderId="20" xfId="60" applyFont="1" applyFill="1" applyBorder="1" applyAlignment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0" fontId="5" fillId="24" borderId="15" xfId="59" applyFont="1" applyFill="1" applyBorder="1" applyAlignment="1">
      <alignment horizontal="center"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3" fillId="0" borderId="21" xfId="58" applyFont="1" applyFill="1" applyBorder="1" applyAlignment="1">
      <alignment horizontal="left" vertical="center"/>
      <protection/>
    </xf>
    <xf numFmtId="0" fontId="3" fillId="0" borderId="36" xfId="58" applyFont="1" applyFill="1" applyBorder="1" applyAlignment="1">
      <alignment horizontal="left" vertical="center"/>
      <protection/>
    </xf>
    <xf numFmtId="0" fontId="5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189" fontId="8" fillId="0" borderId="31" xfId="0" applyNumberFormat="1" applyFont="1" applyBorder="1" applyAlignment="1">
      <alignment horizontal="center" vertical="center"/>
    </xf>
    <xf numFmtId="0" fontId="3" fillId="0" borderId="45" xfId="60" applyFont="1" applyFill="1" applyBorder="1" applyAlignment="1">
      <alignment vertical="center"/>
      <protection/>
    </xf>
    <xf numFmtId="0" fontId="3" fillId="0" borderId="12" xfId="60" applyFont="1" applyFill="1" applyBorder="1" applyAlignment="1">
      <alignment vertical="center"/>
      <protection/>
    </xf>
    <xf numFmtId="0" fontId="3" fillId="24" borderId="12" xfId="60" applyFont="1" applyFill="1" applyBorder="1" applyAlignment="1">
      <alignment vertical="center"/>
      <protection/>
    </xf>
    <xf numFmtId="0" fontId="3" fillId="24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25" xfId="60" applyFont="1" applyFill="1" applyBorder="1" applyAlignment="1">
      <alignment vertical="center"/>
      <protection/>
    </xf>
    <xf numFmtId="0" fontId="8" fillId="0" borderId="15" xfId="0" applyFont="1" applyBorder="1" applyAlignment="1">
      <alignment horizontal="center" vertical="center" wrapText="1"/>
    </xf>
    <xf numFmtId="0" fontId="9" fillId="0" borderId="15" xfId="59" applyFont="1" applyFill="1" applyBorder="1" applyAlignment="1">
      <alignment horizontal="center" vertical="center"/>
      <protection/>
    </xf>
    <xf numFmtId="0" fontId="3" fillId="0" borderId="24" xfId="59" applyFont="1" applyFill="1" applyBorder="1" applyAlignment="1">
      <alignment horizontal="left"/>
      <protection/>
    </xf>
    <xf numFmtId="1" fontId="5" fillId="0" borderId="16" xfId="60" applyNumberFormat="1" applyFont="1" applyFill="1" applyBorder="1" applyAlignment="1">
      <alignment horizontal="center" vertical="center" wrapText="1"/>
      <protection/>
    </xf>
    <xf numFmtId="0" fontId="17" fillId="0" borderId="12" xfId="60" applyFont="1" applyFill="1" applyBorder="1" applyAlignment="1">
      <alignment vertical="center"/>
      <protection/>
    </xf>
    <xf numFmtId="0" fontId="17" fillId="0" borderId="25" xfId="60" applyFont="1" applyFill="1" applyBorder="1" applyAlignment="1">
      <alignment vertical="center"/>
      <protection/>
    </xf>
    <xf numFmtId="0" fontId="3" fillId="0" borderId="22" xfId="58" applyFont="1" applyFill="1" applyBorder="1" applyAlignment="1">
      <alignment horizontal="left" vertical="center"/>
      <protection/>
    </xf>
    <xf numFmtId="0" fontId="5" fillId="24" borderId="32" xfId="59" applyFont="1" applyFill="1" applyBorder="1" applyAlignment="1">
      <alignment horizontal="center" vertical="center"/>
      <protection/>
    </xf>
    <xf numFmtId="0" fontId="3" fillId="0" borderId="32" xfId="58" applyFont="1" applyFill="1" applyBorder="1" applyAlignment="1">
      <alignment horizontal="center" vertical="center"/>
      <protection/>
    </xf>
    <xf numFmtId="0" fontId="3" fillId="0" borderId="46" xfId="59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2" xfId="58" applyFont="1" applyFill="1" applyBorder="1" applyAlignment="1">
      <alignment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25" xfId="58" applyFont="1" applyFill="1" applyBorder="1">
      <alignment/>
      <protection/>
    </xf>
    <xf numFmtId="0" fontId="8" fillId="0" borderId="25" xfId="58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28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188" fontId="8" fillId="0" borderId="4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188" fontId="8" fillId="0" borderId="28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188" fontId="8" fillId="0" borderId="31" xfId="0" applyNumberFormat="1" applyFont="1" applyBorder="1" applyAlignment="1">
      <alignment horizontal="center" vertical="center" wrapText="1"/>
    </xf>
    <xf numFmtId="189" fontId="8" fillId="0" borderId="31" xfId="0" applyNumberFormat="1" applyFont="1" applyBorder="1" applyAlignment="1">
      <alignment horizontal="center" vertical="center" wrapText="1"/>
    </xf>
    <xf numFmtId="189" fontId="8" fillId="0" borderId="47" xfId="0" applyNumberFormat="1" applyFont="1" applyBorder="1" applyAlignment="1">
      <alignment horizontal="center" vertical="center" wrapText="1"/>
    </xf>
    <xf numFmtId="188" fontId="8" fillId="0" borderId="11" xfId="0" applyNumberFormat="1" applyFont="1" applyBorder="1" applyAlignment="1">
      <alignment horizontal="center" vertical="center" wrapText="1"/>
    </xf>
    <xf numFmtId="189" fontId="8" fillId="0" borderId="11" xfId="0" applyNumberFormat="1" applyFont="1" applyBorder="1" applyAlignment="1">
      <alignment horizontal="center" vertical="center" wrapText="1"/>
    </xf>
    <xf numFmtId="189" fontId="8" fillId="0" borderId="28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189" fontId="8" fillId="0" borderId="17" xfId="0" applyNumberFormat="1" applyFont="1" applyBorder="1" applyAlignment="1">
      <alignment horizontal="center" vertical="center" wrapText="1"/>
    </xf>
    <xf numFmtId="189" fontId="8" fillId="0" borderId="18" xfId="0" applyNumberFormat="1" applyFont="1" applyBorder="1" applyAlignment="1">
      <alignment horizontal="center" vertical="center" wrapText="1"/>
    </xf>
    <xf numFmtId="189" fontId="9" fillId="0" borderId="48" xfId="0" applyNumberFormat="1" applyFont="1" applyBorder="1" applyAlignment="1">
      <alignment horizontal="center" vertical="center" wrapText="1"/>
    </xf>
    <xf numFmtId="189" fontId="9" fillId="0" borderId="49" xfId="0" applyNumberFormat="1" applyFont="1" applyBorder="1" applyAlignment="1">
      <alignment horizontal="center" vertical="center" wrapText="1"/>
    </xf>
    <xf numFmtId="1" fontId="9" fillId="0" borderId="42" xfId="0" applyNumberFormat="1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8" fillId="0" borderId="5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3" fontId="0" fillId="0" borderId="0" xfId="0" applyNumberFormat="1" applyAlignment="1">
      <alignment/>
    </xf>
    <xf numFmtId="3" fontId="42" fillId="0" borderId="0" xfId="0" applyNumberFormat="1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7" fillId="0" borderId="32" xfId="60" applyFont="1" applyFill="1" applyBorder="1" applyAlignment="1">
      <alignment horizontal="center" vertical="center"/>
      <protection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1" fontId="8" fillId="0" borderId="20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 wrapText="1"/>
    </xf>
    <xf numFmtId="0" fontId="9" fillId="0" borderId="32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9" fillId="0" borderId="49" xfId="0" applyNumberFormat="1" applyFont="1" applyBorder="1" applyAlignment="1">
      <alignment horizontal="center" vertical="center" wrapText="1"/>
    </xf>
    <xf numFmtId="0" fontId="9" fillId="0" borderId="29" xfId="59" applyFont="1" applyFill="1" applyBorder="1" applyAlignment="1">
      <alignment horizontal="center" vertical="center"/>
      <protection/>
    </xf>
    <xf numFmtId="3" fontId="8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47" xfId="0" applyNumberFormat="1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center"/>
    </xf>
    <xf numFmtId="188" fontId="42" fillId="0" borderId="0" xfId="0" applyNumberFormat="1" applyFont="1" applyAlignment="1">
      <alignment horizontal="center"/>
    </xf>
    <xf numFmtId="189" fontId="0" fillId="0" borderId="0" xfId="0" applyNumberFormat="1" applyAlignment="1">
      <alignment/>
    </xf>
    <xf numFmtId="0" fontId="3" fillId="0" borderId="0" xfId="57" applyFont="1" applyAlignment="1">
      <alignment horizontal="right"/>
      <protection/>
    </xf>
    <xf numFmtId="49" fontId="9" fillId="0" borderId="32" xfId="0" applyNumberFormat="1" applyFont="1" applyFill="1" applyBorder="1" applyAlignment="1">
      <alignment horizontal="center" vertical="center" wrapText="1"/>
    </xf>
    <xf numFmtId="0" fontId="5" fillId="0" borderId="32" xfId="59" applyFont="1" applyFill="1" applyBorder="1" applyAlignment="1">
      <alignment horizontal="center" vertical="center"/>
      <protection/>
    </xf>
    <xf numFmtId="0" fontId="5" fillId="0" borderId="18" xfId="59" applyFont="1" applyFill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3" fillId="0" borderId="36" xfId="59" applyFont="1" applyFill="1" applyBorder="1" applyAlignment="1">
      <alignment horizontal="left" vertical="center"/>
      <protection/>
    </xf>
    <xf numFmtId="0" fontId="9" fillId="0" borderId="17" xfId="0" applyFont="1" applyBorder="1" applyAlignment="1">
      <alignment horizontal="center" vertical="center"/>
    </xf>
    <xf numFmtId="0" fontId="17" fillId="0" borderId="30" xfId="60" applyFont="1" applyFill="1" applyBorder="1" applyAlignment="1">
      <alignment vertical="center"/>
      <protection/>
    </xf>
    <xf numFmtId="0" fontId="3" fillId="0" borderId="30" xfId="58" applyFont="1" applyFill="1" applyBorder="1" applyAlignment="1">
      <alignment vertical="center"/>
      <protection/>
    </xf>
    <xf numFmtId="0" fontId="3" fillId="0" borderId="12" xfId="58" applyFont="1" applyFill="1" applyBorder="1" applyAlignment="1">
      <alignment vertical="center"/>
      <protection/>
    </xf>
    <xf numFmtId="0" fontId="3" fillId="0" borderId="25" xfId="58" applyFont="1" applyFill="1" applyBorder="1" applyAlignment="1">
      <alignment vertical="center"/>
      <protection/>
    </xf>
    <xf numFmtId="0" fontId="5" fillId="0" borderId="32" xfId="58" applyFont="1" applyFill="1" applyBorder="1" applyAlignment="1">
      <alignment horizontal="center" vertical="center"/>
      <protection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188" fontId="3" fillId="0" borderId="11" xfId="58" applyNumberFormat="1" applyFont="1" applyFill="1" applyBorder="1" applyAlignment="1">
      <alignment horizontal="center" vertical="center"/>
      <protection/>
    </xf>
    <xf numFmtId="3" fontId="8" fillId="0" borderId="47" xfId="0" applyNumberFormat="1" applyFont="1" applyBorder="1" applyAlignment="1">
      <alignment horizontal="center" vertical="center" wrapText="1"/>
    </xf>
    <xf numFmtId="188" fontId="3" fillId="0" borderId="17" xfId="58" applyNumberFormat="1" applyFont="1" applyFill="1" applyBorder="1" applyAlignment="1">
      <alignment horizontal="center" vertical="center"/>
      <protection/>
    </xf>
    <xf numFmtId="189" fontId="8" fillId="0" borderId="17" xfId="0" applyNumberFormat="1" applyFont="1" applyBorder="1" applyAlignment="1">
      <alignment horizontal="center" vertical="center"/>
    </xf>
    <xf numFmtId="0" fontId="5" fillId="0" borderId="18" xfId="58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5" fillId="0" borderId="19" xfId="59" applyFont="1" applyFill="1" applyBorder="1" applyAlignment="1">
      <alignment horizontal="center" vertical="center"/>
      <protection/>
    </xf>
    <xf numFmtId="188" fontId="3" fillId="0" borderId="23" xfId="58" applyNumberFormat="1" applyFont="1" applyFill="1" applyBorder="1" applyAlignment="1">
      <alignment horizontal="center" vertical="center"/>
      <protection/>
    </xf>
    <xf numFmtId="188" fontId="3" fillId="0" borderId="13" xfId="58" applyNumberFormat="1" applyFont="1" applyFill="1" applyBorder="1" applyAlignment="1">
      <alignment horizontal="center" vertical="center"/>
      <protection/>
    </xf>
    <xf numFmtId="188" fontId="3" fillId="0" borderId="14" xfId="58" applyNumberFormat="1" applyFont="1" applyFill="1" applyBorder="1" applyAlignment="1">
      <alignment horizontal="center" vertical="center"/>
      <protection/>
    </xf>
    <xf numFmtId="0" fontId="5" fillId="24" borderId="18" xfId="58" applyFont="1" applyFill="1" applyBorder="1" applyAlignment="1">
      <alignment horizontal="center" vertical="center"/>
      <protection/>
    </xf>
    <xf numFmtId="0" fontId="9" fillId="0" borderId="24" xfId="0" applyFont="1" applyBorder="1" applyAlignment="1">
      <alignment horizontal="center" vertical="center"/>
    </xf>
    <xf numFmtId="0" fontId="13" fillId="0" borderId="17" xfId="5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88" fontId="8" fillId="0" borderId="2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88" fontId="8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88" fontId="9" fillId="0" borderId="16" xfId="0" applyNumberFormat="1" applyFont="1" applyBorder="1" applyAlignment="1">
      <alignment horizontal="center" vertical="center" wrapText="1"/>
    </xf>
    <xf numFmtId="0" fontId="2" fillId="24" borderId="20" xfId="56" applyFont="1" applyFill="1" applyBorder="1" applyAlignment="1">
      <alignment horizontal="center" vertical="center"/>
      <protection/>
    </xf>
    <xf numFmtId="0" fontId="2" fillId="24" borderId="13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188" fontId="3" fillId="0" borderId="15" xfId="0" applyNumberFormat="1" applyFont="1" applyBorder="1" applyAlignment="1">
      <alignment horizontal="center" vertical="center" wrapText="1"/>
    </xf>
    <xf numFmtId="188" fontId="5" fillId="0" borderId="16" xfId="58" applyNumberFormat="1" applyFont="1" applyFill="1" applyBorder="1" applyAlignment="1">
      <alignment horizontal="center" vertical="center"/>
      <protection/>
    </xf>
    <xf numFmtId="3" fontId="9" fillId="0" borderId="16" xfId="0" applyNumberFormat="1" applyFont="1" applyBorder="1" applyAlignment="1">
      <alignment horizontal="center" vertical="center" wrapText="1"/>
    </xf>
    <xf numFmtId="0" fontId="3" fillId="0" borderId="24" xfId="58" applyFont="1" applyFill="1" applyBorder="1" applyAlignment="1">
      <alignment vertical="center"/>
      <protection/>
    </xf>
    <xf numFmtId="0" fontId="3" fillId="0" borderId="51" xfId="59" applyFont="1" applyFill="1" applyBorder="1" applyAlignment="1">
      <alignment horizontal="left" vertical="center"/>
      <protection/>
    </xf>
    <xf numFmtId="0" fontId="3" fillId="0" borderId="52" xfId="59" applyFont="1" applyFill="1" applyBorder="1" applyAlignment="1">
      <alignment horizontal="left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89" fontId="8" fillId="0" borderId="45" xfId="0" applyNumberFormat="1" applyFont="1" applyBorder="1" applyAlignment="1">
      <alignment horizontal="center" vertical="center"/>
    </xf>
    <xf numFmtId="0" fontId="5" fillId="0" borderId="15" xfId="60" applyFont="1" applyFill="1" applyBorder="1" applyAlignment="1">
      <alignment horizontal="center" vertical="center"/>
      <protection/>
    </xf>
    <xf numFmtId="0" fontId="9" fillId="0" borderId="15" xfId="60" applyFont="1" applyFill="1" applyBorder="1" applyAlignment="1">
      <alignment horizontal="center" vertical="center"/>
      <protection/>
    </xf>
    <xf numFmtId="188" fontId="8" fillId="0" borderId="45" xfId="0" applyNumberFormat="1" applyFont="1" applyBorder="1" applyAlignment="1">
      <alignment horizontal="center" vertical="center"/>
    </xf>
    <xf numFmtId="188" fontId="8" fillId="0" borderId="47" xfId="0" applyNumberFormat="1" applyFont="1" applyBorder="1" applyAlignment="1">
      <alignment horizontal="center" vertical="center" wrapText="1"/>
    </xf>
    <xf numFmtId="188" fontId="8" fillId="0" borderId="28" xfId="0" applyNumberFormat="1" applyFont="1" applyBorder="1" applyAlignment="1">
      <alignment horizontal="center" vertical="center" wrapText="1"/>
    </xf>
    <xf numFmtId="188" fontId="8" fillId="0" borderId="18" xfId="0" applyNumberFormat="1" applyFont="1" applyBorder="1" applyAlignment="1">
      <alignment horizontal="center" vertical="center" wrapText="1"/>
    </xf>
    <xf numFmtId="1" fontId="8" fillId="0" borderId="45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89" fontId="8" fillId="0" borderId="45" xfId="0" applyNumberFormat="1" applyFont="1" applyBorder="1" applyAlignment="1">
      <alignment horizontal="center" vertical="center" wrapText="1"/>
    </xf>
    <xf numFmtId="189" fontId="8" fillId="0" borderId="12" xfId="0" applyNumberFormat="1" applyFont="1" applyBorder="1" applyAlignment="1">
      <alignment horizontal="center" vertical="center" wrapText="1"/>
    </xf>
    <xf numFmtId="189" fontId="8" fillId="0" borderId="24" xfId="0" applyNumberFormat="1" applyFont="1" applyBorder="1" applyAlignment="1">
      <alignment horizontal="center" vertical="center" wrapText="1"/>
    </xf>
    <xf numFmtId="189" fontId="9" fillId="0" borderId="26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7" fillId="0" borderId="0" xfId="60" applyFont="1" applyFill="1" applyBorder="1" applyAlignment="1">
      <alignment vertical="center"/>
      <protection/>
    </xf>
    <xf numFmtId="188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58" applyFont="1" applyFill="1" applyBorder="1" applyAlignment="1">
      <alignment vertical="center"/>
      <protection/>
    </xf>
    <xf numFmtId="0" fontId="3" fillId="0" borderId="38" xfId="59" applyFont="1" applyFill="1" applyBorder="1" applyAlignment="1">
      <alignment vertical="center" textRotation="180"/>
      <protection/>
    </xf>
    <xf numFmtId="0" fontId="5" fillId="0" borderId="3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31" xfId="0" applyNumberFormat="1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9" fillId="0" borderId="46" xfId="0" applyNumberFormat="1" applyFont="1" applyBorder="1" applyAlignment="1">
      <alignment horizontal="center" vertical="center" wrapText="1"/>
    </xf>
    <xf numFmtId="1" fontId="9" fillId="0" borderId="48" xfId="0" applyNumberFormat="1" applyFont="1" applyBorder="1" applyAlignment="1">
      <alignment horizontal="center" vertical="center" wrapText="1"/>
    </xf>
    <xf numFmtId="189" fontId="9" fillId="0" borderId="16" xfId="0" applyNumberFormat="1" applyFont="1" applyBorder="1" applyAlignment="1">
      <alignment horizontal="center" vertical="center" wrapText="1"/>
    </xf>
    <xf numFmtId="189" fontId="9" fillId="0" borderId="37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vertical="center" textRotation="180"/>
    </xf>
    <xf numFmtId="188" fontId="8" fillId="0" borderId="17" xfId="0" applyNumberFormat="1" applyFont="1" applyBorder="1" applyAlignment="1">
      <alignment horizontal="center" vertical="center" wrapText="1"/>
    </xf>
    <xf numFmtId="188" fontId="9" fillId="0" borderId="48" xfId="0" applyNumberFormat="1" applyFont="1" applyBorder="1" applyAlignment="1">
      <alignment horizontal="center" vertical="center" wrapText="1"/>
    </xf>
    <xf numFmtId="188" fontId="9" fillId="0" borderId="49" xfId="0" applyNumberFormat="1" applyFont="1" applyBorder="1" applyAlignment="1">
      <alignment horizontal="center" vertical="center" wrapText="1"/>
    </xf>
    <xf numFmtId="189" fontId="8" fillId="0" borderId="23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189" fontId="8" fillId="0" borderId="15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88" fontId="8" fillId="0" borderId="18" xfId="0" applyNumberFormat="1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188" fontId="3" fillId="0" borderId="23" xfId="59" applyNumberFormat="1" applyFont="1" applyFill="1" applyBorder="1" applyAlignment="1">
      <alignment horizontal="center" vertical="center" wrapText="1"/>
      <protection/>
    </xf>
    <xf numFmtId="188" fontId="3" fillId="0" borderId="11" xfId="59" applyNumberFormat="1" applyFont="1" applyFill="1" applyBorder="1" applyAlignment="1">
      <alignment horizontal="center" vertical="center" wrapText="1"/>
      <protection/>
    </xf>
    <xf numFmtId="188" fontId="3" fillId="0" borderId="15" xfId="59" applyNumberFormat="1" applyFont="1" applyFill="1" applyBorder="1" applyAlignment="1">
      <alignment horizontal="center" vertical="center" wrapText="1"/>
      <protection/>
    </xf>
    <xf numFmtId="188" fontId="5" fillId="0" borderId="16" xfId="59" applyNumberFormat="1" applyFont="1" applyFill="1" applyBorder="1" applyAlignment="1">
      <alignment horizontal="center" vertical="center" wrapText="1"/>
      <protection/>
    </xf>
    <xf numFmtId="189" fontId="8" fillId="0" borderId="29" xfId="0" applyNumberFormat="1" applyFont="1" applyBorder="1" applyAlignment="1">
      <alignment horizontal="center" vertical="center" wrapText="1"/>
    </xf>
    <xf numFmtId="0" fontId="24" fillId="0" borderId="15" xfId="59" applyFont="1" applyFill="1" applyBorder="1" applyAlignment="1">
      <alignment horizontal="center" vertical="center" wrapText="1"/>
      <protection/>
    </xf>
    <xf numFmtId="0" fontId="24" fillId="0" borderId="29" xfId="59" applyFont="1" applyFill="1" applyBorder="1" applyAlignment="1">
      <alignment horizontal="center" vertical="center" wrapText="1"/>
      <protection/>
    </xf>
    <xf numFmtId="0" fontId="3" fillId="0" borderId="29" xfId="59" applyFont="1" applyFill="1" applyBorder="1" applyAlignment="1">
      <alignment vertical="center"/>
      <protection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textRotation="180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37" xfId="0" applyNumberFormat="1" applyFont="1" applyBorder="1" applyAlignment="1">
      <alignment horizontal="center" vertical="center" wrapText="1"/>
    </xf>
    <xf numFmtId="0" fontId="3" fillId="0" borderId="0" xfId="60" applyFont="1" applyFill="1" applyAlignment="1">
      <alignment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1" fontId="7" fillId="0" borderId="17" xfId="60" applyNumberFormat="1" applyFont="1" applyFill="1" applyBorder="1" applyAlignment="1">
      <alignment horizontal="center" vertical="center" wrapText="1"/>
      <protection/>
    </xf>
    <xf numFmtId="0" fontId="17" fillId="0" borderId="20" xfId="60" applyFont="1" applyFill="1" applyBorder="1" applyAlignment="1">
      <alignment horizontal="center" vertical="center"/>
      <protection/>
    </xf>
    <xf numFmtId="0" fontId="17" fillId="0" borderId="27" xfId="60" applyFont="1" applyFill="1" applyBorder="1" applyAlignment="1">
      <alignment horizontal="left" vertical="center"/>
      <protection/>
    </xf>
    <xf numFmtId="0" fontId="17" fillId="0" borderId="28" xfId="60" applyFont="1" applyFill="1" applyBorder="1" applyAlignment="1">
      <alignment horizontal="left" vertical="center"/>
      <protection/>
    </xf>
    <xf numFmtId="0" fontId="17" fillId="0" borderId="29" xfId="60" applyFont="1" applyFill="1" applyBorder="1" applyAlignment="1">
      <alignment horizontal="left" vertical="center"/>
      <protection/>
    </xf>
    <xf numFmtId="3" fontId="9" fillId="0" borderId="33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89" fontId="9" fillId="0" borderId="53" xfId="0" applyNumberFormat="1" applyFont="1" applyBorder="1" applyAlignment="1">
      <alignment horizontal="center" vertical="center" wrapText="1"/>
    </xf>
    <xf numFmtId="0" fontId="3" fillId="0" borderId="27" xfId="59" applyFont="1" applyFill="1" applyBorder="1">
      <alignment/>
      <protection/>
    </xf>
    <xf numFmtId="0" fontId="3" fillId="0" borderId="28" xfId="59" applyFont="1" applyFill="1" applyBorder="1">
      <alignment/>
      <protection/>
    </xf>
    <xf numFmtId="0" fontId="3" fillId="0" borderId="29" xfId="59" applyFont="1" applyFill="1" applyBorder="1">
      <alignment/>
      <protection/>
    </xf>
    <xf numFmtId="0" fontId="3" fillId="0" borderId="0" xfId="59" applyFont="1" applyFill="1" applyAlignment="1">
      <alignment/>
      <protection/>
    </xf>
    <xf numFmtId="0" fontId="9" fillId="0" borderId="46" xfId="0" applyFont="1" applyBorder="1" applyAlignment="1">
      <alignment horizontal="center" vertical="center" wrapText="1"/>
    </xf>
    <xf numFmtId="0" fontId="17" fillId="0" borderId="30" xfId="60" applyFont="1" applyFill="1" applyBorder="1" applyAlignment="1">
      <alignment vertical="center"/>
      <protection/>
    </xf>
    <xf numFmtId="0" fontId="17" fillId="0" borderId="12" xfId="60" applyFont="1" applyFill="1" applyBorder="1" applyAlignment="1">
      <alignment vertical="center"/>
      <protection/>
    </xf>
    <xf numFmtId="0" fontId="17" fillId="0" borderId="24" xfId="60" applyFont="1" applyFill="1" applyBorder="1" applyAlignment="1">
      <alignment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" fontId="9" fillId="0" borderId="48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0" fontId="5" fillId="24" borderId="24" xfId="58" applyFont="1" applyFill="1" applyBorder="1" applyAlignment="1">
      <alignment horizontal="center" vertical="center"/>
      <protection/>
    </xf>
    <xf numFmtId="0" fontId="5" fillId="0" borderId="24" xfId="58" applyFont="1" applyFill="1" applyBorder="1" applyAlignment="1">
      <alignment horizontal="center" vertical="center"/>
      <protection/>
    </xf>
    <xf numFmtId="0" fontId="5" fillId="0" borderId="24" xfId="58" applyFont="1" applyFill="1" applyBorder="1" applyAlignment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0" fontId="3" fillId="0" borderId="10" xfId="58" applyFont="1" applyFill="1" applyBorder="1" applyAlignment="1">
      <alignment horizontal="center"/>
      <protection/>
    </xf>
    <xf numFmtId="0" fontId="3" fillId="24" borderId="54" xfId="58" applyFont="1" applyFill="1" applyBorder="1">
      <alignment/>
      <protection/>
    </xf>
    <xf numFmtId="188" fontId="3" fillId="24" borderId="55" xfId="58" applyNumberFormat="1" applyFont="1" applyFill="1" applyBorder="1" applyAlignment="1">
      <alignment horizontal="center" vertical="center"/>
      <protection/>
    </xf>
    <xf numFmtId="188" fontId="14" fillId="0" borderId="45" xfId="0" applyNumberFormat="1" applyFont="1" applyBorder="1" applyAlignment="1">
      <alignment horizontal="center" vertical="center"/>
    </xf>
    <xf numFmtId="0" fontId="3" fillId="0" borderId="13" xfId="58" applyFont="1" applyFill="1" applyBorder="1" applyAlignment="1">
      <alignment horizontal="center"/>
      <protection/>
    </xf>
    <xf numFmtId="0" fontId="3" fillId="0" borderId="39" xfId="58" applyFont="1" applyFill="1" applyBorder="1">
      <alignment/>
      <protection/>
    </xf>
    <xf numFmtId="188" fontId="3" fillId="0" borderId="22" xfId="58" applyNumberFormat="1" applyFont="1" applyFill="1" applyBorder="1" applyAlignment="1">
      <alignment horizontal="center" vertical="center"/>
      <protection/>
    </xf>
    <xf numFmtId="188" fontId="14" fillId="0" borderId="12" xfId="0" applyNumberFormat="1" applyFont="1" applyBorder="1" applyAlignment="1">
      <alignment horizontal="center" vertical="center"/>
    </xf>
    <xf numFmtId="188" fontId="14" fillId="0" borderId="30" xfId="0" applyNumberFormat="1" applyFont="1" applyBorder="1" applyAlignment="1">
      <alignment horizontal="center" vertical="center"/>
    </xf>
    <xf numFmtId="0" fontId="3" fillId="24" borderId="39" xfId="58" applyFont="1" applyFill="1" applyBorder="1">
      <alignment/>
      <protection/>
    </xf>
    <xf numFmtId="188" fontId="3" fillId="24" borderId="22" xfId="58" applyNumberFormat="1" applyFont="1" applyFill="1" applyBorder="1" applyAlignment="1">
      <alignment horizontal="center" vertical="center"/>
      <protection/>
    </xf>
    <xf numFmtId="0" fontId="3" fillId="24" borderId="13" xfId="58" applyFont="1" applyFill="1" applyBorder="1" applyAlignment="1">
      <alignment horizontal="center"/>
      <protection/>
    </xf>
    <xf numFmtId="0" fontId="3" fillId="0" borderId="14" xfId="58" applyFont="1" applyFill="1" applyBorder="1" applyAlignment="1">
      <alignment horizontal="center"/>
      <protection/>
    </xf>
    <xf numFmtId="0" fontId="3" fillId="0" borderId="56" xfId="58" applyFont="1" applyFill="1" applyBorder="1">
      <alignment/>
      <protection/>
    </xf>
    <xf numFmtId="188" fontId="3" fillId="0" borderId="36" xfId="58" applyNumberFormat="1" applyFont="1" applyFill="1" applyBorder="1" applyAlignment="1">
      <alignment horizontal="center" vertical="center"/>
      <protection/>
    </xf>
    <xf numFmtId="0" fontId="3" fillId="0" borderId="32" xfId="58" applyFont="1" applyFill="1" applyBorder="1" applyAlignment="1">
      <alignment horizontal="center"/>
      <protection/>
    </xf>
    <xf numFmtId="0" fontId="3" fillId="0" borderId="57" xfId="58" applyFont="1" applyFill="1" applyBorder="1">
      <alignment/>
      <protection/>
    </xf>
    <xf numFmtId="188" fontId="3" fillId="0" borderId="32" xfId="58" applyNumberFormat="1" applyFont="1" applyFill="1" applyBorder="1" applyAlignment="1">
      <alignment horizontal="center" vertical="center"/>
      <protection/>
    </xf>
    <xf numFmtId="188" fontId="3" fillId="0" borderId="24" xfId="58" applyNumberFormat="1" applyFont="1" applyFill="1" applyBorder="1" applyAlignment="1">
      <alignment horizontal="center" vertical="center"/>
      <protection/>
    </xf>
    <xf numFmtId="188" fontId="14" fillId="0" borderId="53" xfId="0" applyNumberFormat="1" applyFont="1" applyBorder="1" applyAlignment="1">
      <alignment horizontal="center" vertical="center"/>
    </xf>
    <xf numFmtId="189" fontId="8" fillId="0" borderId="24" xfId="0" applyNumberFormat="1" applyFont="1" applyBorder="1" applyAlignment="1">
      <alignment horizontal="center" vertical="center"/>
    </xf>
    <xf numFmtId="188" fontId="5" fillId="0" borderId="53" xfId="0" applyNumberFormat="1" applyFont="1" applyBorder="1" applyAlignment="1">
      <alignment horizontal="center" vertical="center"/>
    </xf>
    <xf numFmtId="188" fontId="9" fillId="0" borderId="48" xfId="0" applyNumberFormat="1" applyFont="1" applyBorder="1" applyAlignment="1">
      <alignment horizontal="center" vertical="center"/>
    </xf>
    <xf numFmtId="189" fontId="9" fillId="0" borderId="53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4" fontId="9" fillId="0" borderId="49" xfId="0" applyNumberFormat="1" applyFont="1" applyBorder="1" applyAlignment="1">
      <alignment horizontal="center" vertical="center" wrapText="1"/>
    </xf>
    <xf numFmtId="0" fontId="9" fillId="0" borderId="15" xfId="60" applyFont="1" applyFill="1" applyBorder="1" applyAlignment="1">
      <alignment horizontal="center" vertical="center" textRotation="90" wrapText="1"/>
      <protection/>
    </xf>
    <xf numFmtId="3" fontId="9" fillId="0" borderId="25" xfId="0" applyNumberFormat="1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/>
    </xf>
    <xf numFmtId="1" fontId="9" fillId="0" borderId="15" xfId="0" applyNumberFormat="1" applyFont="1" applyBorder="1" applyAlignment="1">
      <alignment horizontal="center" vertical="center" textRotation="90"/>
    </xf>
    <xf numFmtId="1" fontId="9" fillId="0" borderId="29" xfId="0" applyNumberFormat="1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8" xfId="0" applyFont="1" applyBorder="1" applyAlignment="1">
      <alignment vertical="center" textRotation="180"/>
    </xf>
    <xf numFmtId="0" fontId="3" fillId="0" borderId="29" xfId="0" applyFont="1" applyBorder="1" applyAlignment="1">
      <alignment vertical="center" wrapText="1"/>
    </xf>
    <xf numFmtId="3" fontId="9" fillId="0" borderId="48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4" fillId="0" borderId="38" xfId="60" applyFont="1" applyFill="1" applyBorder="1" applyAlignment="1">
      <alignment vertical="center" textRotation="180"/>
      <protection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3" fontId="8" fillId="0" borderId="32" xfId="0" applyNumberFormat="1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0" fontId="2" fillId="0" borderId="0" xfId="60" applyFont="1" applyFill="1" applyBorder="1">
      <alignment/>
      <protection/>
    </xf>
    <xf numFmtId="0" fontId="14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188" fontId="3" fillId="0" borderId="28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46" fillId="0" borderId="58" xfId="0" applyFont="1" applyBorder="1" applyAlignment="1">
      <alignment/>
    </xf>
    <xf numFmtId="0" fontId="3" fillId="0" borderId="38" xfId="60" applyFont="1" applyFill="1" applyBorder="1" applyAlignment="1">
      <alignment vertical="center" textRotation="180"/>
      <protection/>
    </xf>
    <xf numFmtId="1" fontId="8" fillId="0" borderId="59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5" fillId="0" borderId="53" xfId="58" applyFont="1" applyFill="1" applyBorder="1" applyAlignment="1">
      <alignment horizontal="center" vertical="center"/>
      <protection/>
    </xf>
    <xf numFmtId="0" fontId="9" fillId="0" borderId="24" xfId="58" applyFont="1" applyFill="1" applyBorder="1" applyAlignment="1">
      <alignment horizontal="center" vertical="center"/>
      <protection/>
    </xf>
    <xf numFmtId="0" fontId="3" fillId="0" borderId="38" xfId="58" applyFont="1" applyFill="1" applyBorder="1" applyAlignment="1">
      <alignment vertical="center" textRotation="180"/>
      <protection/>
    </xf>
    <xf numFmtId="188" fontId="8" fillId="0" borderId="45" xfId="58" applyNumberFormat="1" applyFont="1" applyFill="1" applyBorder="1" applyAlignment="1">
      <alignment horizontal="center" vertical="center" wrapText="1"/>
      <protection/>
    </xf>
    <xf numFmtId="188" fontId="8" fillId="0" borderId="60" xfId="58" applyNumberFormat="1" applyFont="1" applyFill="1" applyBorder="1" applyAlignment="1">
      <alignment horizontal="center" vertical="center" wrapText="1"/>
      <protection/>
    </xf>
    <xf numFmtId="188" fontId="8" fillId="0" borderId="45" xfId="0" applyNumberFormat="1" applyFont="1" applyBorder="1" applyAlignment="1">
      <alignment horizontal="center" vertical="center" wrapText="1"/>
    </xf>
    <xf numFmtId="188" fontId="8" fillId="0" borderId="11" xfId="58" applyNumberFormat="1" applyFont="1" applyFill="1" applyBorder="1" applyAlignment="1">
      <alignment horizontal="center" vertical="center" wrapText="1"/>
      <protection/>
    </xf>
    <xf numFmtId="188" fontId="8" fillId="0" borderId="12" xfId="58" applyNumberFormat="1" applyFont="1" applyFill="1" applyBorder="1" applyAlignment="1">
      <alignment horizontal="center" vertical="center" wrapText="1"/>
      <protection/>
    </xf>
    <xf numFmtId="188" fontId="8" fillId="0" borderId="12" xfId="0" applyNumberFormat="1" applyFont="1" applyBorder="1" applyAlignment="1">
      <alignment horizontal="center" vertical="center" wrapText="1"/>
    </xf>
    <xf numFmtId="188" fontId="8" fillId="0" borderId="41" xfId="58" applyNumberFormat="1" applyFont="1" applyFill="1" applyBorder="1" applyAlignment="1">
      <alignment horizontal="center" vertical="center" wrapText="1"/>
      <protection/>
    </xf>
    <xf numFmtId="188" fontId="8" fillId="0" borderId="53" xfId="58" applyNumberFormat="1" applyFont="1" applyFill="1" applyBorder="1" applyAlignment="1">
      <alignment horizontal="center" vertical="center" wrapText="1"/>
      <protection/>
    </xf>
    <xf numFmtId="188" fontId="8" fillId="0" borderId="24" xfId="0" applyNumberFormat="1" applyFont="1" applyBorder="1" applyAlignment="1">
      <alignment horizontal="center" vertical="center" wrapText="1"/>
    </xf>
    <xf numFmtId="0" fontId="9" fillId="0" borderId="53" xfId="58" applyFont="1" applyFill="1" applyBorder="1" applyAlignment="1">
      <alignment horizontal="center" vertical="center" wrapText="1"/>
      <protection/>
    </xf>
    <xf numFmtId="188" fontId="9" fillId="0" borderId="53" xfId="0" applyNumberFormat="1" applyFont="1" applyBorder="1" applyAlignment="1">
      <alignment horizontal="center" vertical="center" wrapText="1"/>
    </xf>
    <xf numFmtId="0" fontId="5" fillId="0" borderId="15" xfId="60" applyFont="1" applyFill="1" applyBorder="1" applyAlignment="1">
      <alignment horizontal="center" vertical="center"/>
      <protection/>
    </xf>
    <xf numFmtId="0" fontId="9" fillId="0" borderId="29" xfId="60" applyFont="1" applyFill="1" applyBorder="1" applyAlignment="1">
      <alignment horizontal="center" vertical="center"/>
      <protection/>
    </xf>
    <xf numFmtId="0" fontId="3" fillId="24" borderId="10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vertical="center"/>
      <protection/>
    </xf>
    <xf numFmtId="0" fontId="3" fillId="24" borderId="13" xfId="60" applyFont="1" applyFill="1" applyBorder="1" applyAlignment="1">
      <alignment horizontal="center" vertical="center"/>
      <protection/>
    </xf>
    <xf numFmtId="0" fontId="3" fillId="0" borderId="28" xfId="60" applyFont="1" applyFill="1" applyBorder="1" applyAlignment="1">
      <alignment vertical="center"/>
      <protection/>
    </xf>
    <xf numFmtId="0" fontId="3" fillId="24" borderId="28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 textRotation="180"/>
      <protection/>
    </xf>
    <xf numFmtId="0" fontId="3" fillId="0" borderId="32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vertical="center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9" fillId="0" borderId="24" xfId="60" applyFont="1" applyFill="1" applyBorder="1" applyAlignment="1">
      <alignment horizontal="center" vertical="center"/>
      <protection/>
    </xf>
    <xf numFmtId="0" fontId="5" fillId="24" borderId="25" xfId="56" applyFont="1" applyFill="1" applyBorder="1" applyAlignment="1">
      <alignment horizontal="center" vertical="center"/>
      <protection/>
    </xf>
    <xf numFmtId="0" fontId="7" fillId="0" borderId="25" xfId="56" applyFont="1" applyFill="1" applyBorder="1" applyAlignment="1">
      <alignment horizontal="center" vertical="center"/>
      <protection/>
    </xf>
    <xf numFmtId="0" fontId="5" fillId="0" borderId="25" xfId="56" applyFont="1" applyFill="1" applyBorder="1" applyAlignment="1">
      <alignment horizontal="center" vertical="center"/>
      <protection/>
    </xf>
    <xf numFmtId="0" fontId="9" fillId="0" borderId="25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30" xfId="56" applyFont="1" applyFill="1" applyBorder="1" applyAlignment="1">
      <alignment vertical="center"/>
      <protection/>
    </xf>
    <xf numFmtId="188" fontId="8" fillId="0" borderId="31" xfId="56" applyNumberFormat="1" applyFont="1" applyFill="1" applyBorder="1" applyAlignment="1">
      <alignment horizontal="center" vertical="center" wrapText="1"/>
      <protection/>
    </xf>
    <xf numFmtId="188" fontId="26" fillId="0" borderId="31" xfId="56" applyNumberFormat="1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3" fillId="24" borderId="12" xfId="56" applyFont="1" applyFill="1" applyBorder="1" applyAlignment="1">
      <alignment vertical="center"/>
      <protection/>
    </xf>
    <xf numFmtId="188" fontId="8" fillId="24" borderId="11" xfId="56" applyNumberFormat="1" applyFont="1" applyFill="1" applyBorder="1" applyAlignment="1">
      <alignment horizontal="center" vertical="center" wrapText="1"/>
      <protection/>
    </xf>
    <xf numFmtId="0" fontId="26" fillId="0" borderId="11" xfId="56" applyFont="1" applyFill="1" applyBorder="1" applyAlignment="1">
      <alignment horizontal="center" vertical="center" wrapText="1"/>
      <protection/>
    </xf>
    <xf numFmtId="188" fontId="8" fillId="0" borderId="11" xfId="56" applyNumberFormat="1" applyFont="1" applyFill="1" applyBorder="1" applyAlignment="1">
      <alignment horizontal="center" vertical="center" wrapText="1"/>
      <protection/>
    </xf>
    <xf numFmtId="188" fontId="26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vertical="center"/>
      <protection/>
    </xf>
    <xf numFmtId="0" fontId="3" fillId="0" borderId="38" xfId="56" applyFont="1" applyFill="1" applyBorder="1" applyAlignment="1">
      <alignment vertical="center" textRotation="180"/>
      <protection/>
    </xf>
    <xf numFmtId="0" fontId="3" fillId="24" borderId="13" xfId="56" applyFont="1" applyFill="1" applyBorder="1" applyAlignment="1">
      <alignment horizontal="center" vertical="center"/>
      <protection/>
    </xf>
    <xf numFmtId="0" fontId="3" fillId="24" borderId="14" xfId="56" applyFont="1" applyFill="1" applyBorder="1" applyAlignment="1">
      <alignment horizontal="center" vertical="center"/>
      <protection/>
    </xf>
    <xf numFmtId="188" fontId="8" fillId="0" borderId="17" xfId="56" applyNumberFormat="1" applyFont="1" applyFill="1" applyBorder="1" applyAlignment="1">
      <alignment horizontal="center" vertical="center" wrapText="1"/>
      <protection/>
    </xf>
    <xf numFmtId="0" fontId="26" fillId="0" borderId="17" xfId="56" applyFont="1" applyFill="1" applyBorder="1" applyAlignment="1">
      <alignment horizontal="center" vertical="center" wrapText="1"/>
      <protection/>
    </xf>
    <xf numFmtId="0" fontId="13" fillId="0" borderId="0" xfId="56" applyFont="1" applyFill="1" applyAlignment="1">
      <alignment horizontal="center" vertical="center"/>
      <protection/>
    </xf>
    <xf numFmtId="188" fontId="9" fillId="24" borderId="16" xfId="56" applyNumberFormat="1" applyFont="1" applyFill="1" applyBorder="1" applyAlignment="1">
      <alignment horizontal="center" vertical="center" wrapText="1"/>
      <protection/>
    </xf>
    <xf numFmtId="0" fontId="28" fillId="0" borderId="16" xfId="56" applyFont="1" applyFill="1" applyBorder="1" applyAlignment="1">
      <alignment horizontal="center" vertical="center" wrapText="1"/>
      <protection/>
    </xf>
    <xf numFmtId="188" fontId="9" fillId="0" borderId="16" xfId="56" applyNumberFormat="1" applyFont="1" applyFill="1" applyBorder="1" applyAlignment="1">
      <alignment horizontal="center" vertical="center" wrapText="1"/>
      <protection/>
    </xf>
    <xf numFmtId="0" fontId="18" fillId="0" borderId="0" xfId="58" applyFont="1" applyFill="1">
      <alignment/>
      <protection/>
    </xf>
    <xf numFmtId="0" fontId="18" fillId="0" borderId="0" xfId="58" applyFont="1" applyFill="1" applyAlignment="1">
      <alignment/>
      <protection/>
    </xf>
    <xf numFmtId="0" fontId="18" fillId="0" borderId="0" xfId="58" applyFont="1" applyFill="1" applyAlignment="1">
      <alignment horizontal="center" vertical="center"/>
      <protection/>
    </xf>
    <xf numFmtId="188" fontId="8" fillId="24" borderId="45" xfId="58" applyNumberFormat="1" applyFont="1" applyFill="1" applyBorder="1" applyAlignment="1">
      <alignment horizontal="center" vertical="center" wrapText="1"/>
      <protection/>
    </xf>
    <xf numFmtId="188" fontId="8" fillId="24" borderId="12" xfId="58" applyNumberFormat="1" applyFont="1" applyFill="1" applyBorder="1" applyAlignment="1">
      <alignment horizontal="center" vertical="center" wrapText="1"/>
      <protection/>
    </xf>
    <xf numFmtId="0" fontId="3" fillId="0" borderId="46" xfId="58" applyFont="1" applyFill="1" applyBorder="1" applyAlignment="1">
      <alignment horizontal="center"/>
      <protection/>
    </xf>
    <xf numFmtId="188" fontId="8" fillId="0" borderId="53" xfId="0" applyNumberFormat="1" applyFont="1" applyBorder="1" applyAlignment="1">
      <alignment horizontal="center" vertical="center" wrapText="1"/>
    </xf>
    <xf numFmtId="189" fontId="8" fillId="0" borderId="53" xfId="0" applyNumberFormat="1" applyFont="1" applyBorder="1" applyAlignment="1">
      <alignment horizontal="center" vertical="center" wrapText="1"/>
    </xf>
    <xf numFmtId="0" fontId="20" fillId="0" borderId="0" xfId="58" applyFont="1" applyFill="1">
      <alignment/>
      <protection/>
    </xf>
    <xf numFmtId="188" fontId="9" fillId="24" borderId="26" xfId="58" applyNumberFormat="1" applyFont="1" applyFill="1" applyBorder="1" applyAlignment="1">
      <alignment horizontal="center" vertical="center" wrapText="1"/>
      <protection/>
    </xf>
    <xf numFmtId="188" fontId="9" fillId="0" borderId="26" xfId="58" applyNumberFormat="1" applyFont="1" applyFill="1" applyBorder="1" applyAlignment="1">
      <alignment horizontal="center" vertical="center" wrapText="1"/>
      <protection/>
    </xf>
    <xf numFmtId="188" fontId="9" fillId="0" borderId="26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25" xfId="60" applyFont="1" applyFill="1" applyBorder="1" applyAlignment="1">
      <alignment horizontal="center" vertical="center"/>
      <protection/>
    </xf>
    <xf numFmtId="0" fontId="5" fillId="0" borderId="25" xfId="58" applyFont="1" applyFill="1" applyBorder="1" applyAlignment="1">
      <alignment horizontal="center" vertical="center"/>
      <protection/>
    </xf>
    <xf numFmtId="0" fontId="3" fillId="0" borderId="28" xfId="58" applyFont="1" applyFill="1" applyBorder="1" applyAlignment="1">
      <alignment vertical="center"/>
      <protection/>
    </xf>
    <xf numFmtId="0" fontId="5" fillId="0" borderId="61" xfId="58" applyFont="1" applyFill="1" applyBorder="1" applyAlignment="1">
      <alignment horizontal="center" vertical="center"/>
      <protection/>
    </xf>
    <xf numFmtId="1" fontId="8" fillId="0" borderId="62" xfId="0" applyNumberFormat="1" applyFont="1" applyBorder="1" applyAlignment="1">
      <alignment horizontal="center" vertical="center" wrapText="1"/>
    </xf>
    <xf numFmtId="1" fontId="9" fillId="0" borderId="61" xfId="0" applyNumberFormat="1" applyFont="1" applyBorder="1" applyAlignment="1">
      <alignment horizontal="center" vertical="center" wrapText="1"/>
    </xf>
    <xf numFmtId="0" fontId="5" fillId="0" borderId="15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center" vertical="center"/>
      <protection/>
    </xf>
    <xf numFmtId="1" fontId="8" fillId="0" borderId="55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9" fillId="0" borderId="63" xfId="0" applyNumberFormat="1" applyFont="1" applyBorder="1" applyAlignment="1">
      <alignment horizontal="center" vertical="center" wrapText="1"/>
    </xf>
    <xf numFmtId="0" fontId="9" fillId="0" borderId="26" xfId="58" applyFont="1" applyFill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 wrapText="1"/>
    </xf>
    <xf numFmtId="0" fontId="3" fillId="0" borderId="27" xfId="58" applyFont="1" applyFill="1" applyBorder="1" applyAlignment="1">
      <alignment vertical="center"/>
      <protection/>
    </xf>
    <xf numFmtId="0" fontId="3" fillId="0" borderId="29" xfId="58" applyFont="1" applyFill="1" applyBorder="1" applyAlignment="1">
      <alignment vertical="center"/>
      <protection/>
    </xf>
    <xf numFmtId="0" fontId="5" fillId="0" borderId="24" xfId="59" applyFont="1" applyFill="1" applyBorder="1" applyAlignment="1">
      <alignment horizontal="center" vertical="center"/>
      <protection/>
    </xf>
    <xf numFmtId="0" fontId="9" fillId="0" borderId="24" xfId="59" applyFont="1" applyFill="1" applyBorder="1" applyAlignment="1">
      <alignment horizontal="center" vertical="center"/>
      <protection/>
    </xf>
    <xf numFmtId="3" fontId="8" fillId="0" borderId="45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3" fillId="0" borderId="35" xfId="59" applyFont="1" applyFill="1" applyBorder="1" applyAlignment="1">
      <alignment horizontal="center"/>
      <protection/>
    </xf>
    <xf numFmtId="3" fontId="8" fillId="0" borderId="53" xfId="0" applyNumberFormat="1" applyFont="1" applyBorder="1" applyAlignment="1">
      <alignment horizontal="center" vertical="center" wrapText="1"/>
    </xf>
    <xf numFmtId="3" fontId="9" fillId="0" borderId="53" xfId="0" applyNumberFormat="1" applyFont="1" applyBorder="1" applyAlignment="1">
      <alignment horizontal="center" vertical="center" wrapText="1"/>
    </xf>
    <xf numFmtId="0" fontId="5" fillId="0" borderId="62" xfId="60" applyFont="1" applyFill="1" applyBorder="1" applyAlignment="1">
      <alignment horizontal="center" vertical="center"/>
      <protection/>
    </xf>
    <xf numFmtId="189" fontId="8" fillId="0" borderId="55" xfId="0" applyNumberFormat="1" applyFont="1" applyBorder="1" applyAlignment="1">
      <alignment horizontal="center" vertical="center"/>
    </xf>
    <xf numFmtId="189" fontId="8" fillId="0" borderId="22" xfId="0" applyNumberFormat="1" applyFont="1" applyBorder="1" applyAlignment="1">
      <alignment horizontal="center" vertical="center"/>
    </xf>
    <xf numFmtId="188" fontId="3" fillId="0" borderId="12" xfId="58" applyNumberFormat="1" applyFont="1" applyFill="1" applyBorder="1" applyAlignment="1">
      <alignment horizontal="center" vertical="center"/>
      <protection/>
    </xf>
    <xf numFmtId="189" fontId="8" fillId="0" borderId="53" xfId="0" applyNumberFormat="1" applyFont="1" applyBorder="1" applyAlignment="1">
      <alignment horizontal="center" vertical="center"/>
    </xf>
    <xf numFmtId="189" fontId="9" fillId="0" borderId="61" xfId="0" applyNumberFormat="1" applyFont="1" applyBorder="1" applyAlignment="1">
      <alignment horizontal="center" vertical="center"/>
    </xf>
    <xf numFmtId="0" fontId="3" fillId="0" borderId="27" xfId="59" applyFont="1" applyFill="1" applyBorder="1" applyAlignment="1">
      <alignment horizontal="left"/>
      <protection/>
    </xf>
    <xf numFmtId="0" fontId="3" fillId="0" borderId="28" xfId="59" applyFont="1" applyFill="1" applyBorder="1" applyAlignment="1">
      <alignment horizontal="left"/>
      <protection/>
    </xf>
    <xf numFmtId="0" fontId="3" fillId="0" borderId="44" xfId="59" applyFont="1" applyFill="1" applyBorder="1" applyAlignment="1">
      <alignment horizontal="left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3" fillId="24" borderId="46" xfId="60" applyFont="1" applyFill="1" applyBorder="1" applyAlignment="1">
      <alignment horizontal="center"/>
      <protection/>
    </xf>
    <xf numFmtId="0" fontId="3" fillId="0" borderId="47" xfId="60" applyFont="1" applyFill="1" applyBorder="1">
      <alignment/>
      <protection/>
    </xf>
    <xf numFmtId="0" fontId="3" fillId="24" borderId="28" xfId="60" applyFont="1" applyFill="1" applyBorder="1">
      <alignment/>
      <protection/>
    </xf>
    <xf numFmtId="0" fontId="3" fillId="0" borderId="28" xfId="60" applyFont="1" applyFill="1" applyBorder="1">
      <alignment/>
      <protection/>
    </xf>
    <xf numFmtId="0" fontId="3" fillId="24" borderId="49" xfId="60" applyFont="1" applyFill="1" applyBorder="1">
      <alignment/>
      <protection/>
    </xf>
    <xf numFmtId="0" fontId="5" fillId="24" borderId="53" xfId="59" applyFont="1" applyFill="1" applyBorder="1" applyAlignment="1">
      <alignment horizontal="center" vertical="center"/>
      <protection/>
    </xf>
    <xf numFmtId="0" fontId="9" fillId="0" borderId="62" xfId="59" applyFont="1" applyFill="1" applyBorder="1" applyAlignment="1">
      <alignment horizontal="center" vertical="center"/>
      <protection/>
    </xf>
    <xf numFmtId="189" fontId="8" fillId="0" borderId="22" xfId="0" applyNumberFormat="1" applyFont="1" applyBorder="1" applyAlignment="1">
      <alignment horizontal="center" vertical="center" wrapText="1"/>
    </xf>
    <xf numFmtId="0" fontId="3" fillId="0" borderId="46" xfId="59" applyFont="1" applyFill="1" applyBorder="1" applyAlignment="1">
      <alignment horizontal="center"/>
      <protection/>
    </xf>
    <xf numFmtId="0" fontId="3" fillId="0" borderId="49" xfId="59" applyFont="1" applyFill="1" applyBorder="1" applyAlignment="1">
      <alignment horizontal="left"/>
      <protection/>
    </xf>
    <xf numFmtId="3" fontId="8" fillId="0" borderId="48" xfId="0" applyNumberFormat="1" applyFont="1" applyBorder="1" applyAlignment="1">
      <alignment horizontal="center" vertical="center" wrapText="1"/>
    </xf>
    <xf numFmtId="189" fontId="8" fillId="0" borderId="48" xfId="0" applyNumberFormat="1" applyFont="1" applyBorder="1" applyAlignment="1">
      <alignment horizontal="center" vertical="center" wrapText="1"/>
    </xf>
    <xf numFmtId="189" fontId="8" fillId="0" borderId="61" xfId="0" applyNumberFormat="1" applyFont="1" applyBorder="1" applyAlignment="1">
      <alignment horizontal="center" vertical="center" wrapText="1"/>
    </xf>
    <xf numFmtId="189" fontId="9" fillId="0" borderId="61" xfId="0" applyNumberFormat="1" applyFont="1" applyBorder="1" applyAlignment="1">
      <alignment horizontal="center" vertical="center" wrapText="1"/>
    </xf>
    <xf numFmtId="0" fontId="3" fillId="24" borderId="14" xfId="58" applyFont="1" applyFill="1" applyBorder="1" applyAlignment="1">
      <alignment horizontal="center"/>
      <protection/>
    </xf>
    <xf numFmtId="0" fontId="3" fillId="24" borderId="35" xfId="58" applyFont="1" applyFill="1" applyBorder="1" applyAlignment="1">
      <alignment horizontal="center"/>
      <protection/>
    </xf>
    <xf numFmtId="189" fontId="8" fillId="0" borderId="25" xfId="0" applyNumberFormat="1" applyFont="1" applyBorder="1" applyAlignment="1">
      <alignment horizontal="center" vertical="center" wrapText="1"/>
    </xf>
    <xf numFmtId="0" fontId="3" fillId="0" borderId="47" xfId="58" applyFont="1" applyFill="1" applyBorder="1">
      <alignment/>
      <protection/>
    </xf>
    <xf numFmtId="0" fontId="3" fillId="24" borderId="28" xfId="58" applyFont="1" applyFill="1" applyBorder="1">
      <alignment/>
      <protection/>
    </xf>
    <xf numFmtId="0" fontId="3" fillId="0" borderId="28" xfId="58" applyFont="1" applyFill="1" applyBorder="1">
      <alignment/>
      <protection/>
    </xf>
    <xf numFmtId="0" fontId="3" fillId="24" borderId="29" xfId="58" applyFont="1" applyFill="1" applyBorder="1">
      <alignment/>
      <protection/>
    </xf>
    <xf numFmtId="0" fontId="3" fillId="0" borderId="44" xfId="58" applyFont="1" applyFill="1" applyBorder="1">
      <alignment/>
      <protection/>
    </xf>
    <xf numFmtId="0" fontId="3" fillId="0" borderId="20" xfId="58" applyFont="1" applyFill="1" applyBorder="1" applyAlignment="1">
      <alignment horizontal="center"/>
      <protection/>
    </xf>
    <xf numFmtId="0" fontId="3" fillId="24" borderId="32" xfId="58" applyFont="1" applyFill="1" applyBorder="1" applyAlignment="1">
      <alignment horizontal="center"/>
      <protection/>
    </xf>
    <xf numFmtId="1" fontId="9" fillId="0" borderId="42" xfId="0" applyNumberFormat="1" applyFont="1" applyBorder="1" applyAlignment="1">
      <alignment horizontal="center" vertical="center" wrapText="1"/>
    </xf>
    <xf numFmtId="0" fontId="3" fillId="0" borderId="27" xfId="58" applyFont="1" applyFill="1" applyBorder="1">
      <alignment/>
      <protection/>
    </xf>
    <xf numFmtId="0" fontId="3" fillId="0" borderId="18" xfId="58" applyFont="1" applyFill="1" applyBorder="1">
      <alignment/>
      <protection/>
    </xf>
    <xf numFmtId="0" fontId="3" fillId="0" borderId="20" xfId="60" applyFont="1" applyFill="1" applyBorder="1" applyAlignment="1">
      <alignment horizontal="center"/>
      <protection/>
    </xf>
    <xf numFmtId="0" fontId="8" fillId="0" borderId="0" xfId="60" applyFont="1" applyFill="1" applyBorder="1" applyAlignment="1">
      <alignment vertical="center" textRotation="180"/>
      <protection/>
    </xf>
    <xf numFmtId="0" fontId="3" fillId="0" borderId="27" xfId="60" applyFont="1" applyFill="1" applyBorder="1">
      <alignment/>
      <protection/>
    </xf>
    <xf numFmtId="0" fontId="3" fillId="24" borderId="29" xfId="60" applyFont="1" applyFill="1" applyBorder="1">
      <alignment/>
      <protection/>
    </xf>
    <xf numFmtId="0" fontId="3" fillId="0" borderId="54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9" fillId="0" borderId="32" xfId="56" applyFont="1" applyFill="1" applyBorder="1" applyAlignment="1">
      <alignment horizontal="center" vertical="center" wrapText="1"/>
      <protection/>
    </xf>
    <xf numFmtId="0" fontId="9" fillId="0" borderId="17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38" xfId="56" applyFont="1" applyFill="1" applyBorder="1" applyAlignment="1">
      <alignment textRotation="180"/>
      <protection/>
    </xf>
    <xf numFmtId="0" fontId="3" fillId="24" borderId="32" xfId="56" applyFont="1" applyFill="1" applyBorder="1" applyAlignment="1">
      <alignment horizontal="center" vertical="center"/>
      <protection/>
    </xf>
    <xf numFmtId="0" fontId="3" fillId="0" borderId="24" xfId="56" applyFont="1" applyFill="1" applyBorder="1">
      <alignment/>
      <protection/>
    </xf>
    <xf numFmtId="0" fontId="5" fillId="24" borderId="25" xfId="59" applyFont="1" applyFill="1" applyBorder="1" applyAlignment="1">
      <alignment horizontal="center" vertical="center"/>
      <protection/>
    </xf>
    <xf numFmtId="0" fontId="5" fillId="24" borderId="41" xfId="59" applyFont="1" applyFill="1" applyBorder="1" applyAlignment="1">
      <alignment horizontal="center" vertical="center"/>
      <protection/>
    </xf>
    <xf numFmtId="0" fontId="9" fillId="0" borderId="25" xfId="59" applyFont="1" applyFill="1" applyBorder="1" applyAlignment="1">
      <alignment horizontal="center" vertical="center"/>
      <protection/>
    </xf>
    <xf numFmtId="188" fontId="8" fillId="0" borderId="48" xfId="0" applyNumberFormat="1" applyFont="1" applyBorder="1" applyAlignment="1">
      <alignment horizontal="center" vertical="center" wrapText="1"/>
    </xf>
    <xf numFmtId="188" fontId="9" fillId="0" borderId="48" xfId="58" applyNumberFormat="1" applyFont="1" applyFill="1" applyBorder="1" applyAlignment="1">
      <alignment horizontal="center" vertical="center" wrapText="1"/>
      <protection/>
    </xf>
    <xf numFmtId="0" fontId="3" fillId="0" borderId="29" xfId="59" applyFont="1" applyFill="1" applyBorder="1" applyAlignment="1">
      <alignment horizontal="left"/>
      <protection/>
    </xf>
    <xf numFmtId="0" fontId="13" fillId="0" borderId="0" xfId="59" applyFont="1" applyFill="1" applyBorder="1" applyAlignment="1">
      <alignment horizontal="center"/>
      <protection/>
    </xf>
    <xf numFmtId="3" fontId="8" fillId="0" borderId="24" xfId="0" applyNumberFormat="1" applyFont="1" applyBorder="1" applyAlignment="1">
      <alignment horizontal="center" vertical="center" wrapText="1"/>
    </xf>
    <xf numFmtId="0" fontId="3" fillId="0" borderId="54" xfId="58" applyFont="1" applyFill="1" applyBorder="1" applyAlignment="1">
      <alignment horizontal="left" vertical="center"/>
      <protection/>
    </xf>
    <xf numFmtId="0" fontId="3" fillId="0" borderId="39" xfId="58" applyFont="1" applyFill="1" applyBorder="1" applyAlignment="1">
      <alignment horizontal="left" vertical="center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3" fillId="0" borderId="56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>
      <alignment horizontal="center" vertical="center" wrapText="1"/>
      <protection/>
    </xf>
    <xf numFmtId="188" fontId="8" fillId="0" borderId="17" xfId="58" applyNumberFormat="1" applyFont="1" applyFill="1" applyBorder="1" applyAlignment="1">
      <alignment horizontal="center" vertical="center" wrapText="1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0" fontId="9" fillId="0" borderId="48" xfId="58" applyFont="1" applyFill="1" applyBorder="1" applyAlignment="1">
      <alignment horizontal="center" vertical="center" wrapText="1"/>
      <protection/>
    </xf>
    <xf numFmtId="0" fontId="9" fillId="0" borderId="46" xfId="58" applyFont="1" applyFill="1" applyBorder="1" applyAlignment="1">
      <alignment horizontal="center" vertical="center" wrapText="1"/>
      <protection/>
    </xf>
    <xf numFmtId="3" fontId="8" fillId="0" borderId="24" xfId="0" applyNumberFormat="1" applyFont="1" applyBorder="1" applyAlignment="1">
      <alignment horizontal="center" vertical="center"/>
    </xf>
    <xf numFmtId="188" fontId="9" fillId="0" borderId="5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5" fillId="24" borderId="25" xfId="58" applyFont="1" applyFill="1" applyBorder="1" applyAlignment="1">
      <alignment horizontal="center" vertical="center"/>
      <protection/>
    </xf>
    <xf numFmtId="0" fontId="5" fillId="0" borderId="25" xfId="58" applyFont="1" applyFill="1" applyBorder="1" applyAlignment="1">
      <alignment horizontal="center" vertical="center"/>
      <protection/>
    </xf>
    <xf numFmtId="188" fontId="3" fillId="0" borderId="4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8" fontId="3" fillId="0" borderId="12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 vertical="center" wrapText="1"/>
    </xf>
    <xf numFmtId="0" fontId="5" fillId="0" borderId="24" xfId="59" applyFont="1" applyFill="1" applyBorder="1" applyAlignment="1">
      <alignment horizontal="center" vertical="center"/>
      <protection/>
    </xf>
    <xf numFmtId="0" fontId="5" fillId="0" borderId="62" xfId="59" applyFont="1" applyFill="1" applyBorder="1" applyAlignment="1">
      <alignment horizontal="center" vertical="center"/>
      <protection/>
    </xf>
    <xf numFmtId="0" fontId="3" fillId="0" borderId="54" xfId="59" applyFont="1" applyFill="1" applyBorder="1" applyAlignment="1">
      <alignment horizontal="left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188" fontId="3" fillId="0" borderId="64" xfId="58" applyNumberFormat="1" applyFont="1" applyFill="1" applyBorder="1" applyAlignment="1">
      <alignment horizontal="center" vertical="center"/>
      <protection/>
    </xf>
    <xf numFmtId="0" fontId="3" fillId="0" borderId="65" xfId="58" applyFont="1" applyFill="1" applyBorder="1" applyAlignment="1">
      <alignment horizontal="center" vertical="center"/>
      <protection/>
    </xf>
    <xf numFmtId="188" fontId="3" fillId="0" borderId="43" xfId="58" applyNumberFormat="1" applyFont="1" applyFill="1" applyBorder="1" applyAlignment="1">
      <alignment horizontal="center" vertical="center"/>
      <protection/>
    </xf>
    <xf numFmtId="0" fontId="3" fillId="0" borderId="56" xfId="59" applyFont="1" applyFill="1" applyBorder="1" applyAlignment="1">
      <alignment horizontal="left" vertical="center"/>
      <protection/>
    </xf>
    <xf numFmtId="0" fontId="3" fillId="0" borderId="24" xfId="58" applyFont="1" applyFill="1" applyBorder="1" applyAlignment="1">
      <alignment horizontal="center" vertical="center"/>
      <protection/>
    </xf>
    <xf numFmtId="188" fontId="5" fillId="0" borderId="48" xfId="58" applyNumberFormat="1" applyFont="1" applyFill="1" applyBorder="1" applyAlignment="1">
      <alignment horizontal="center" vertical="center"/>
      <protection/>
    </xf>
    <xf numFmtId="0" fontId="9" fillId="0" borderId="57" xfId="59" applyFont="1" applyFill="1" applyBorder="1" applyAlignment="1">
      <alignment horizontal="center" vertical="center"/>
      <protection/>
    </xf>
    <xf numFmtId="188" fontId="3" fillId="0" borderId="45" xfId="58" applyNumberFormat="1" applyFont="1" applyFill="1" applyBorder="1" applyAlignment="1">
      <alignment horizontal="center" vertical="center"/>
      <protection/>
    </xf>
    <xf numFmtId="189" fontId="8" fillId="0" borderId="51" xfId="0" applyNumberFormat="1" applyFont="1" applyBorder="1" applyAlignment="1">
      <alignment horizontal="center" vertical="center" wrapText="1"/>
    </xf>
    <xf numFmtId="189" fontId="8" fillId="0" borderId="39" xfId="0" applyNumberFormat="1" applyFont="1" applyBorder="1" applyAlignment="1">
      <alignment horizontal="center" vertical="center" wrapText="1"/>
    </xf>
    <xf numFmtId="189" fontId="8" fillId="0" borderId="57" xfId="0" applyNumberFormat="1" applyFont="1" applyBorder="1" applyAlignment="1">
      <alignment horizontal="center" vertical="center" wrapText="1"/>
    </xf>
    <xf numFmtId="188" fontId="5" fillId="0" borderId="53" xfId="58" applyNumberFormat="1" applyFont="1" applyFill="1" applyBorder="1" applyAlignment="1">
      <alignment horizontal="center" vertical="center"/>
      <protection/>
    </xf>
    <xf numFmtId="189" fontId="9" fillId="0" borderId="48" xfId="0" applyNumberFormat="1" applyFont="1" applyBorder="1" applyAlignment="1">
      <alignment horizontal="center" vertical="center"/>
    </xf>
    <xf numFmtId="189" fontId="9" fillId="0" borderId="52" xfId="0" applyNumberFormat="1" applyFont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8" fontId="8" fillId="0" borderId="0" xfId="0" applyNumberFormat="1" applyFont="1" applyBorder="1" applyAlignment="1">
      <alignment horizontal="center" vertical="center"/>
    </xf>
    <xf numFmtId="0" fontId="8" fillId="0" borderId="0" xfId="58" applyFont="1" applyFill="1" applyBorder="1">
      <alignment/>
      <protection/>
    </xf>
    <xf numFmtId="188" fontId="8" fillId="0" borderId="0" xfId="58" applyNumberFormat="1" applyFont="1" applyFill="1" applyBorder="1" applyAlignment="1">
      <alignment vertical="center"/>
      <protection/>
    </xf>
    <xf numFmtId="0" fontId="17" fillId="24" borderId="0" xfId="60" applyFont="1" applyFill="1" applyBorder="1" applyAlignment="1">
      <alignment vertical="center"/>
      <protection/>
    </xf>
    <xf numFmtId="188" fontId="8" fillId="0" borderId="11" xfId="0" applyNumberFormat="1" applyFont="1" applyFill="1" applyBorder="1" applyAlignment="1">
      <alignment horizontal="center" vertical="center"/>
    </xf>
    <xf numFmtId="212" fontId="0" fillId="0" borderId="0" xfId="66" applyNumberFormat="1" applyFont="1" applyAlignment="1">
      <alignment/>
    </xf>
    <xf numFmtId="0" fontId="9" fillId="0" borderId="32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0" fontId="8" fillId="0" borderId="11" xfId="69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17" xfId="69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0" fillId="0" borderId="3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textRotation="180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center" vertical="center" wrapText="1"/>
    </xf>
    <xf numFmtId="188" fontId="3" fillId="0" borderId="47" xfId="0" applyNumberFormat="1" applyFont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center" vertical="center" wrapText="1"/>
    </xf>
    <xf numFmtId="188" fontId="26" fillId="0" borderId="47" xfId="0" applyNumberFormat="1" applyFont="1" applyBorder="1" applyAlignment="1">
      <alignment horizontal="center" vertical="center" wrapText="1"/>
    </xf>
    <xf numFmtId="188" fontId="26" fillId="0" borderId="28" xfId="0" applyNumberFormat="1" applyFont="1" applyBorder="1" applyAlignment="1">
      <alignment horizontal="center" vertical="center" wrapText="1"/>
    </xf>
    <xf numFmtId="0" fontId="20" fillId="24" borderId="15" xfId="59" applyFont="1" applyFill="1" applyBorder="1" applyAlignment="1">
      <alignment horizontal="center" vertical="center" wrapText="1"/>
      <protection/>
    </xf>
    <xf numFmtId="0" fontId="20" fillId="24" borderId="2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top"/>
      <protection/>
    </xf>
    <xf numFmtId="0" fontId="3" fillId="0" borderId="32" xfId="59" applyFont="1" applyFill="1" applyBorder="1" applyAlignment="1">
      <alignment horizontal="center" vertical="top"/>
      <protection/>
    </xf>
    <xf numFmtId="0" fontId="3" fillId="0" borderId="45" xfId="59" applyFont="1" applyFill="1" applyBorder="1" applyAlignment="1">
      <alignment horizontal="left"/>
      <protection/>
    </xf>
    <xf numFmtId="0" fontId="3" fillId="0" borderId="12" xfId="59" applyFont="1" applyFill="1" applyBorder="1" applyAlignment="1">
      <alignment vertical="top"/>
      <protection/>
    </xf>
    <xf numFmtId="0" fontId="3" fillId="0" borderId="24" xfId="59" applyFont="1" applyFill="1" applyBorder="1" applyAlignment="1">
      <alignment vertical="top"/>
      <protection/>
    </xf>
    <xf numFmtId="1" fontId="52" fillId="0" borderId="10" xfId="58" applyNumberFormat="1" applyFont="1" applyFill="1" applyBorder="1" applyAlignment="1">
      <alignment horizontal="center" vertical="center"/>
      <protection/>
    </xf>
    <xf numFmtId="1" fontId="53" fillId="0" borderId="31" xfId="0" applyNumberFormat="1" applyFont="1" applyBorder="1" applyAlignment="1">
      <alignment horizontal="center" vertical="center"/>
    </xf>
    <xf numFmtId="1" fontId="54" fillId="0" borderId="31" xfId="0" applyNumberFormat="1" applyFont="1" applyBorder="1" applyAlignment="1">
      <alignment horizontal="center" vertical="center"/>
    </xf>
    <xf numFmtId="1" fontId="54" fillId="0" borderId="31" xfId="0" applyNumberFormat="1" applyFont="1" applyBorder="1" applyAlignment="1">
      <alignment horizontal="center" vertical="center" wrapText="1"/>
    </xf>
    <xf numFmtId="1" fontId="54" fillId="0" borderId="47" xfId="0" applyNumberFormat="1" applyFont="1" applyBorder="1" applyAlignment="1">
      <alignment horizontal="center" vertical="center" wrapText="1"/>
    </xf>
    <xf numFmtId="0" fontId="52" fillId="0" borderId="59" xfId="58" applyFont="1" applyFill="1" applyBorder="1" applyAlignment="1">
      <alignment horizontal="center" vertical="center"/>
      <protection/>
    </xf>
    <xf numFmtId="1" fontId="52" fillId="0" borderId="31" xfId="58" applyNumberFormat="1" applyFont="1" applyFill="1" applyBorder="1" applyAlignment="1">
      <alignment horizontal="center" vertical="center"/>
      <protection/>
    </xf>
    <xf numFmtId="3" fontId="54" fillId="0" borderId="31" xfId="0" applyNumberFormat="1" applyFont="1" applyBorder="1" applyAlignment="1">
      <alignment horizontal="center" vertical="center"/>
    </xf>
    <xf numFmtId="3" fontId="54" fillId="0" borderId="31" xfId="0" applyNumberFormat="1" applyFont="1" applyBorder="1" applyAlignment="1">
      <alignment horizontal="center" vertical="center" wrapText="1"/>
    </xf>
    <xf numFmtId="1" fontId="52" fillId="0" borderId="13" xfId="58" applyNumberFormat="1" applyFont="1" applyFill="1" applyBorder="1" applyAlignment="1">
      <alignment horizontal="center" vertical="center"/>
      <protection/>
    </xf>
    <xf numFmtId="1" fontId="53" fillId="0" borderId="11" xfId="0" applyNumberFormat="1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 wrapText="1"/>
    </xf>
    <xf numFmtId="1" fontId="54" fillId="0" borderId="28" xfId="0" applyNumberFormat="1" applyFont="1" applyBorder="1" applyAlignment="1">
      <alignment horizontal="center" vertical="center" wrapText="1"/>
    </xf>
    <xf numFmtId="0" fontId="52" fillId="0" borderId="34" xfId="58" applyFont="1" applyFill="1" applyBorder="1" applyAlignment="1">
      <alignment horizontal="center" vertical="center"/>
      <protection/>
    </xf>
    <xf numFmtId="1" fontId="52" fillId="0" borderId="11" xfId="58" applyNumberFormat="1" applyFont="1" applyFill="1" applyBorder="1" applyAlignment="1">
      <alignment horizontal="center" vertical="center"/>
      <protection/>
    </xf>
    <xf numFmtId="3" fontId="54" fillId="0" borderId="11" xfId="0" applyNumberFormat="1" applyFont="1" applyBorder="1" applyAlignment="1">
      <alignment horizontal="center" vertical="center"/>
    </xf>
    <xf numFmtId="3" fontId="54" fillId="0" borderId="11" xfId="0" applyNumberFormat="1" applyFont="1" applyBorder="1" applyAlignment="1">
      <alignment horizontal="center" vertical="center" wrapText="1"/>
    </xf>
    <xf numFmtId="1" fontId="52" fillId="0" borderId="14" xfId="58" applyNumberFormat="1" applyFont="1" applyFill="1" applyBorder="1" applyAlignment="1">
      <alignment horizontal="center" vertical="center"/>
      <protection/>
    </xf>
    <xf numFmtId="1" fontId="53" fillId="0" borderId="15" xfId="0" applyNumberFormat="1" applyFont="1" applyBorder="1" applyAlignment="1">
      <alignment horizontal="center" vertical="center"/>
    </xf>
    <xf numFmtId="1" fontId="54" fillId="0" borderId="15" xfId="0" applyNumberFormat="1" applyFont="1" applyBorder="1" applyAlignment="1">
      <alignment horizontal="center" vertical="center"/>
    </xf>
    <xf numFmtId="1" fontId="54" fillId="0" borderId="15" xfId="0" applyNumberFormat="1" applyFont="1" applyBorder="1" applyAlignment="1">
      <alignment horizontal="center" vertical="center" wrapText="1"/>
    </xf>
    <xf numFmtId="1" fontId="54" fillId="0" borderId="29" xfId="0" applyNumberFormat="1" applyFont="1" applyBorder="1" applyAlignment="1">
      <alignment horizontal="center" vertical="center" wrapText="1"/>
    </xf>
    <xf numFmtId="0" fontId="52" fillId="0" borderId="66" xfId="58" applyFont="1" applyFill="1" applyBorder="1" applyAlignment="1">
      <alignment horizontal="center" vertical="center"/>
      <protection/>
    </xf>
    <xf numFmtId="1" fontId="52" fillId="0" borderId="15" xfId="58" applyNumberFormat="1" applyFont="1" applyFill="1" applyBorder="1" applyAlignment="1">
      <alignment horizontal="center" vertical="center"/>
      <protection/>
    </xf>
    <xf numFmtId="3" fontId="54" fillId="0" borderId="15" xfId="0" applyNumberFormat="1" applyFont="1" applyBorder="1" applyAlignment="1">
      <alignment horizontal="center" vertical="center"/>
    </xf>
    <xf numFmtId="3" fontId="54" fillId="0" borderId="15" xfId="0" applyNumberFormat="1" applyFont="1" applyBorder="1" applyAlignment="1">
      <alignment horizontal="center" vertical="center" wrapText="1"/>
    </xf>
    <xf numFmtId="1" fontId="55" fillId="0" borderId="33" xfId="58" applyNumberFormat="1" applyFont="1" applyFill="1" applyBorder="1" applyAlignment="1">
      <alignment horizontal="center" vertical="center"/>
      <protection/>
    </xf>
    <xf numFmtId="1" fontId="55" fillId="0" borderId="16" xfId="58" applyNumberFormat="1" applyFont="1" applyFill="1" applyBorder="1" applyAlignment="1">
      <alignment horizontal="center" vertical="center"/>
      <protection/>
    </xf>
    <xf numFmtId="0" fontId="55" fillId="0" borderId="42" xfId="58" applyFont="1" applyFill="1" applyBorder="1" applyAlignment="1">
      <alignment horizontal="center" vertical="center"/>
      <protection/>
    </xf>
    <xf numFmtId="0" fontId="55" fillId="0" borderId="16" xfId="58" applyFont="1" applyFill="1" applyBorder="1" applyAlignment="1">
      <alignment horizontal="center" vertical="center"/>
      <protection/>
    </xf>
    <xf numFmtId="0" fontId="55" fillId="0" borderId="37" xfId="58" applyFont="1" applyFill="1" applyBorder="1" applyAlignment="1">
      <alignment horizontal="center" vertical="center"/>
      <protection/>
    </xf>
    <xf numFmtId="3" fontId="8" fillId="0" borderId="66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88" fontId="3" fillId="0" borderId="29" xfId="0" applyNumberFormat="1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88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88" fontId="5" fillId="0" borderId="37" xfId="0" applyNumberFormat="1" applyFont="1" applyBorder="1" applyAlignment="1">
      <alignment horizontal="center" vertical="center" wrapText="1"/>
    </xf>
    <xf numFmtId="3" fontId="9" fillId="0" borderId="37" xfId="0" applyNumberFormat="1" applyFont="1" applyFill="1" applyBorder="1" applyAlignment="1">
      <alignment horizontal="center" vertical="center" wrapText="1"/>
    </xf>
    <xf numFmtId="188" fontId="8" fillId="0" borderId="4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5" fillId="0" borderId="19" xfId="58" applyFont="1" applyFill="1" applyBorder="1" applyAlignment="1">
      <alignment horizontal="center" vertical="center"/>
      <protection/>
    </xf>
    <xf numFmtId="189" fontId="8" fillId="0" borderId="40" xfId="0" applyNumberFormat="1" applyFont="1" applyBorder="1" applyAlignment="1">
      <alignment horizontal="center" vertical="center"/>
    </xf>
    <xf numFmtId="189" fontId="8" fillId="0" borderId="34" xfId="0" applyNumberFormat="1" applyFont="1" applyBorder="1" applyAlignment="1">
      <alignment horizontal="center" vertical="center"/>
    </xf>
    <xf numFmtId="189" fontId="8" fillId="0" borderId="66" xfId="0" applyNumberFormat="1" applyFont="1" applyBorder="1" applyAlignment="1">
      <alignment horizontal="center" vertical="center"/>
    </xf>
    <xf numFmtId="189" fontId="9" fillId="0" borderId="42" xfId="0" applyNumberFormat="1" applyFont="1" applyBorder="1" applyAlignment="1">
      <alignment horizontal="center" vertical="center"/>
    </xf>
    <xf numFmtId="1" fontId="5" fillId="0" borderId="37" xfId="58" applyNumberFormat="1" applyFont="1" applyFill="1" applyBorder="1" applyAlignment="1">
      <alignment horizontal="center" vertical="center"/>
      <protection/>
    </xf>
    <xf numFmtId="1" fontId="8" fillId="24" borderId="27" xfId="0" applyNumberFormat="1" applyFont="1" applyFill="1" applyBorder="1" applyAlignment="1">
      <alignment horizontal="center" vertical="center"/>
    </xf>
    <xf numFmtId="188" fontId="8" fillId="24" borderId="27" xfId="0" applyNumberFormat="1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" fillId="0" borderId="69" xfId="58" applyFont="1" applyFill="1" applyBorder="1" applyAlignment="1">
      <alignment horizontal="center" vertical="center"/>
      <protection/>
    </xf>
    <xf numFmtId="0" fontId="8" fillId="0" borderId="27" xfId="0" applyFont="1" applyBorder="1" applyAlignment="1">
      <alignment horizontal="center" vertical="center" wrapText="1"/>
    </xf>
    <xf numFmtId="0" fontId="3" fillId="0" borderId="27" xfId="59" applyFont="1" applyFill="1" applyBorder="1" applyAlignment="1">
      <alignment horizontal="left" vertical="center"/>
      <protection/>
    </xf>
    <xf numFmtId="0" fontId="3" fillId="0" borderId="28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3" fillId="0" borderId="20" xfId="59" applyNumberFormat="1" applyFont="1" applyFill="1" applyBorder="1" applyAlignment="1">
      <alignment horizontal="center" vertical="center" wrapText="1"/>
      <protection/>
    </xf>
    <xf numFmtId="1" fontId="3" fillId="0" borderId="23" xfId="59" applyNumberFormat="1" applyFont="1" applyFill="1" applyBorder="1" applyAlignment="1">
      <alignment horizontal="center" vertical="center" wrapText="1"/>
      <protection/>
    </xf>
    <xf numFmtId="188" fontId="3" fillId="0" borderId="40" xfId="59" applyNumberFormat="1" applyFont="1" applyFill="1" applyBorder="1" applyAlignment="1">
      <alignment horizontal="center" vertical="center" wrapText="1"/>
      <protection/>
    </xf>
    <xf numFmtId="1" fontId="3" fillId="0" borderId="13" xfId="59" applyNumberFormat="1" applyFont="1" applyFill="1" applyBorder="1" applyAlignment="1">
      <alignment horizontal="center" vertical="center" wrapText="1"/>
      <protection/>
    </xf>
    <xf numFmtId="1" fontId="3" fillId="0" borderId="11" xfId="59" applyNumberFormat="1" applyFont="1" applyFill="1" applyBorder="1" applyAlignment="1">
      <alignment horizontal="center" vertical="center" wrapText="1"/>
      <protection/>
    </xf>
    <xf numFmtId="188" fontId="3" fillId="0" borderId="34" xfId="59" applyNumberFormat="1" applyFont="1" applyFill="1" applyBorder="1" applyAlignment="1">
      <alignment horizontal="center" vertical="center" wrapText="1"/>
      <protection/>
    </xf>
    <xf numFmtId="1" fontId="3" fillId="0" borderId="14" xfId="59" applyNumberFormat="1" applyFont="1" applyFill="1" applyBorder="1" applyAlignment="1">
      <alignment horizontal="center" vertical="center" wrapText="1"/>
      <protection/>
    </xf>
    <xf numFmtId="1" fontId="3" fillId="0" borderId="15" xfId="59" applyNumberFormat="1" applyFont="1" applyFill="1" applyBorder="1" applyAlignment="1">
      <alignment horizontal="center" vertical="center" wrapText="1"/>
      <protection/>
    </xf>
    <xf numFmtId="188" fontId="3" fillId="0" borderId="66" xfId="59" applyNumberFormat="1" applyFont="1" applyFill="1" applyBorder="1" applyAlignment="1">
      <alignment horizontal="center" vertical="center" wrapText="1"/>
      <protection/>
    </xf>
    <xf numFmtId="1" fontId="5" fillId="0" borderId="33" xfId="59" applyNumberFormat="1" applyFont="1" applyFill="1" applyBorder="1" applyAlignment="1">
      <alignment horizontal="center" vertical="center" wrapText="1"/>
      <protection/>
    </xf>
    <xf numFmtId="1" fontId="5" fillId="0" borderId="16" xfId="59" applyNumberFormat="1" applyFont="1" applyFill="1" applyBorder="1" applyAlignment="1">
      <alignment horizontal="center" vertical="center" wrapText="1"/>
      <protection/>
    </xf>
    <xf numFmtId="188" fontId="5" fillId="0" borderId="42" xfId="59" applyNumberFormat="1" applyFont="1" applyFill="1" applyBorder="1" applyAlignment="1">
      <alignment horizontal="center" vertical="center" wrapText="1"/>
      <protection/>
    </xf>
    <xf numFmtId="3" fontId="8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3" fillId="24" borderId="27" xfId="57" applyFont="1" applyFill="1" applyBorder="1" applyAlignment="1">
      <alignment vertical="center"/>
      <protection/>
    </xf>
    <xf numFmtId="0" fontId="3" fillId="24" borderId="28" xfId="57" applyFont="1" applyFill="1" applyBorder="1" applyAlignment="1">
      <alignment vertical="center"/>
      <protection/>
    </xf>
    <xf numFmtId="0" fontId="3" fillId="24" borderId="29" xfId="57" applyFont="1" applyFill="1" applyBorder="1" applyAlignment="1">
      <alignment vertical="center"/>
      <protection/>
    </xf>
    <xf numFmtId="0" fontId="5" fillId="0" borderId="19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189" fontId="8" fillId="0" borderId="40" xfId="0" applyNumberFormat="1" applyFont="1" applyBorder="1" applyAlignment="1">
      <alignment horizontal="center" vertical="center" wrapText="1"/>
    </xf>
    <xf numFmtId="189" fontId="8" fillId="0" borderId="34" xfId="0" applyNumberFormat="1" applyFont="1" applyBorder="1" applyAlignment="1">
      <alignment horizontal="center" vertical="center" wrapText="1"/>
    </xf>
    <xf numFmtId="189" fontId="8" fillId="0" borderId="66" xfId="0" applyNumberFormat="1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 wrapText="1"/>
    </xf>
    <xf numFmtId="189" fontId="9" fillId="0" borderId="42" xfId="0" applyNumberFormat="1" applyFont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214" fontId="8" fillId="0" borderId="31" xfId="61" applyNumberFormat="1" applyFont="1" applyFill="1" applyBorder="1" applyAlignment="1">
      <alignment horizontal="center" vertical="center" wrapText="1"/>
      <protection/>
    </xf>
    <xf numFmtId="215" fontId="8" fillId="0" borderId="31" xfId="61" applyNumberFormat="1" applyFont="1" applyFill="1" applyBorder="1" applyAlignment="1">
      <alignment horizontal="center" vertical="center" wrapText="1"/>
      <protection/>
    </xf>
    <xf numFmtId="216" fontId="8" fillId="0" borderId="47" xfId="61" applyNumberFormat="1" applyFont="1" applyFill="1" applyBorder="1" applyAlignment="1">
      <alignment horizontal="center" vertical="center" wrapText="1"/>
      <protection/>
    </xf>
    <xf numFmtId="214" fontId="8" fillId="0" borderId="11" xfId="61" applyNumberFormat="1" applyFont="1" applyFill="1" applyBorder="1" applyAlignment="1">
      <alignment horizontal="center" vertical="center" wrapText="1"/>
      <protection/>
    </xf>
    <xf numFmtId="215" fontId="8" fillId="0" borderId="11" xfId="61" applyNumberFormat="1" applyFont="1" applyFill="1" applyBorder="1" applyAlignment="1">
      <alignment horizontal="center" vertical="center" wrapText="1"/>
      <protection/>
    </xf>
    <xf numFmtId="216" fontId="8" fillId="0" borderId="28" xfId="61" applyNumberFormat="1" applyFont="1" applyFill="1" applyBorder="1" applyAlignment="1">
      <alignment horizontal="center" vertical="center" wrapText="1"/>
      <protection/>
    </xf>
    <xf numFmtId="214" fontId="8" fillId="0" borderId="15" xfId="61" applyNumberFormat="1" applyFont="1" applyFill="1" applyBorder="1" applyAlignment="1">
      <alignment horizontal="center" vertical="center" wrapText="1"/>
      <protection/>
    </xf>
    <xf numFmtId="215" fontId="8" fillId="0" borderId="15" xfId="61" applyNumberFormat="1" applyFont="1" applyFill="1" applyBorder="1" applyAlignment="1">
      <alignment horizontal="center" vertical="center" wrapText="1"/>
      <protection/>
    </xf>
    <xf numFmtId="216" fontId="8" fillId="0" borderId="29" xfId="61" applyNumberFormat="1" applyFont="1" applyFill="1" applyBorder="1" applyAlignment="1">
      <alignment horizontal="center" vertical="center" wrapText="1"/>
      <protection/>
    </xf>
    <xf numFmtId="214" fontId="9" fillId="0" borderId="16" xfId="61" applyNumberFormat="1" applyFont="1" applyFill="1" applyBorder="1" applyAlignment="1">
      <alignment horizontal="center" vertical="center" wrapText="1"/>
      <protection/>
    </xf>
    <xf numFmtId="215" fontId="9" fillId="0" borderId="16" xfId="61" applyNumberFormat="1" applyFont="1" applyFill="1" applyBorder="1" applyAlignment="1">
      <alignment horizontal="center" vertical="center" wrapText="1"/>
      <protection/>
    </xf>
    <xf numFmtId="216" fontId="9" fillId="0" borderId="37" xfId="61" applyNumberFormat="1" applyFont="1" applyFill="1" applyBorder="1" applyAlignment="1">
      <alignment horizontal="center" vertical="center" wrapText="1"/>
      <protection/>
    </xf>
    <xf numFmtId="188" fontId="8" fillId="0" borderId="24" xfId="0" applyNumberFormat="1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58" applyFont="1" applyFill="1" applyBorder="1" applyAlignment="1">
      <alignment horizontal="center" vertical="center"/>
      <protection/>
    </xf>
    <xf numFmtId="0" fontId="5" fillId="0" borderId="26" xfId="58" applyFont="1" applyFill="1" applyBorder="1" applyAlignment="1">
      <alignment horizontal="center" vertical="center"/>
      <protection/>
    </xf>
    <xf numFmtId="0" fontId="5" fillId="0" borderId="63" xfId="59" applyFont="1" applyFill="1" applyBorder="1" applyAlignment="1">
      <alignment horizontal="center" vertical="center" wrapText="1"/>
      <protection/>
    </xf>
    <xf numFmtId="2" fontId="60" fillId="0" borderId="11" xfId="0" applyNumberFormat="1" applyFont="1" applyBorder="1" applyAlignment="1">
      <alignment horizontal="center" vertical="center"/>
    </xf>
    <xf numFmtId="188" fontId="3" fillId="0" borderId="68" xfId="59" applyNumberFormat="1" applyFont="1" applyFill="1" applyBorder="1" applyAlignment="1">
      <alignment horizontal="center" vertical="center"/>
      <protection/>
    </xf>
    <xf numFmtId="188" fontId="3" fillId="0" borderId="34" xfId="59" applyNumberFormat="1" applyFont="1" applyFill="1" applyBorder="1" applyAlignment="1">
      <alignment horizontal="center" vertical="center"/>
      <protection/>
    </xf>
    <xf numFmtId="188" fontId="3" fillId="0" borderId="20" xfId="59" applyNumberFormat="1" applyFont="1" applyFill="1" applyBorder="1" applyAlignment="1">
      <alignment horizontal="center" vertical="center" wrapText="1"/>
      <protection/>
    </xf>
    <xf numFmtId="188" fontId="3" fillId="0" borderId="13" xfId="59" applyNumberFormat="1" applyFont="1" applyFill="1" applyBorder="1" applyAlignment="1">
      <alignment horizontal="center" vertical="center" wrapText="1"/>
      <protection/>
    </xf>
    <xf numFmtId="188" fontId="3" fillId="0" borderId="14" xfId="59" applyNumberFormat="1" applyFont="1" applyFill="1" applyBorder="1" applyAlignment="1">
      <alignment horizontal="center" vertical="center" wrapText="1"/>
      <protection/>
    </xf>
    <xf numFmtId="188" fontId="5" fillId="0" borderId="33" xfId="59" applyNumberFormat="1" applyFont="1" applyFill="1" applyBorder="1" applyAlignment="1">
      <alignment horizontal="center" vertical="center" wrapText="1"/>
      <protection/>
    </xf>
    <xf numFmtId="0" fontId="24" fillId="0" borderId="66" xfId="59" applyFont="1" applyFill="1" applyBorder="1" applyAlignment="1">
      <alignment horizontal="center" vertical="center" wrapText="1"/>
      <protection/>
    </xf>
    <xf numFmtId="0" fontId="24" fillId="0" borderId="32" xfId="59" applyFont="1" applyFill="1" applyBorder="1" applyAlignment="1">
      <alignment horizontal="center" vertical="center" wrapText="1"/>
      <protection/>
    </xf>
    <xf numFmtId="0" fontId="24" fillId="0" borderId="17" xfId="59" applyFont="1" applyFill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188" fontId="5" fillId="0" borderId="37" xfId="0" applyNumberFormat="1" applyFont="1" applyBorder="1" applyAlignment="1">
      <alignment horizontal="center" vertical="center" wrapText="1"/>
    </xf>
    <xf numFmtId="1" fontId="8" fillId="0" borderId="59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1" fontId="8" fillId="0" borderId="66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24" borderId="66" xfId="56" applyFont="1" applyFill="1" applyBorder="1" applyAlignment="1">
      <alignment horizontal="center" vertical="center"/>
      <protection/>
    </xf>
    <xf numFmtId="188" fontId="8" fillId="0" borderId="59" xfId="56" applyNumberFormat="1" applyFont="1" applyFill="1" applyBorder="1" applyAlignment="1">
      <alignment horizontal="center" vertical="center" wrapText="1"/>
      <protection/>
    </xf>
    <xf numFmtId="188" fontId="8" fillId="24" borderId="34" xfId="56" applyNumberFormat="1" applyFont="1" applyFill="1" applyBorder="1" applyAlignment="1">
      <alignment horizontal="center" vertical="center" wrapText="1"/>
      <protection/>
    </xf>
    <xf numFmtId="188" fontId="8" fillId="0" borderId="34" xfId="56" applyNumberFormat="1" applyFont="1" applyFill="1" applyBorder="1" applyAlignment="1">
      <alignment horizontal="center" vertical="center" wrapText="1"/>
      <protection/>
    </xf>
    <xf numFmtId="188" fontId="8" fillId="0" borderId="19" xfId="56" applyNumberFormat="1" applyFont="1" applyFill="1" applyBorder="1" applyAlignment="1">
      <alignment horizontal="center" vertical="center" wrapText="1"/>
      <protection/>
    </xf>
    <xf numFmtId="188" fontId="9" fillId="24" borderId="42" xfId="56" applyNumberFormat="1" applyFont="1" applyFill="1" applyBorder="1" applyAlignment="1">
      <alignment horizontal="center" vertical="center" wrapText="1"/>
      <protection/>
    </xf>
    <xf numFmtId="0" fontId="3" fillId="0" borderId="27" xfId="56" applyFont="1" applyFill="1" applyBorder="1" applyAlignment="1">
      <alignment vertical="center"/>
      <protection/>
    </xf>
    <xf numFmtId="0" fontId="3" fillId="24" borderId="28" xfId="56" applyFont="1" applyFill="1" applyBorder="1" applyAlignment="1">
      <alignment vertical="center"/>
      <protection/>
    </xf>
    <xf numFmtId="0" fontId="3" fillId="0" borderId="28" xfId="56" applyFont="1" applyFill="1" applyBorder="1" applyAlignment="1">
      <alignment vertical="center"/>
      <protection/>
    </xf>
    <xf numFmtId="0" fontId="3" fillId="0" borderId="29" xfId="56" applyFont="1" applyFill="1" applyBorder="1" applyAlignment="1">
      <alignment vertical="center"/>
      <protection/>
    </xf>
    <xf numFmtId="0" fontId="9" fillId="0" borderId="56" xfId="56" applyFont="1" applyFill="1" applyBorder="1" applyAlignment="1">
      <alignment horizontal="center" vertical="center"/>
      <protection/>
    </xf>
    <xf numFmtId="0" fontId="9" fillId="0" borderId="15" xfId="56" applyFont="1" applyFill="1" applyBorder="1" applyAlignment="1">
      <alignment horizontal="center" vertical="center"/>
      <protection/>
    </xf>
    <xf numFmtId="0" fontId="9" fillId="0" borderId="57" xfId="58" applyFont="1" applyFill="1" applyBorder="1" applyAlignment="1">
      <alignment horizontal="center" vertical="center"/>
      <protection/>
    </xf>
    <xf numFmtId="0" fontId="5" fillId="24" borderId="19" xfId="58" applyFont="1" applyFill="1" applyBorder="1" applyAlignment="1">
      <alignment horizontal="center" vertical="center"/>
      <protection/>
    </xf>
    <xf numFmtId="188" fontId="8" fillId="24" borderId="59" xfId="58" applyNumberFormat="1" applyFont="1" applyFill="1" applyBorder="1" applyAlignment="1">
      <alignment horizontal="center" vertical="center" wrapText="1"/>
      <protection/>
    </xf>
    <xf numFmtId="188" fontId="8" fillId="0" borderId="34" xfId="58" applyNumberFormat="1" applyFont="1" applyFill="1" applyBorder="1" applyAlignment="1">
      <alignment horizontal="center" vertical="center" wrapText="1"/>
      <protection/>
    </xf>
    <xf numFmtId="188" fontId="8" fillId="24" borderId="34" xfId="58" applyNumberFormat="1" applyFont="1" applyFill="1" applyBorder="1" applyAlignment="1">
      <alignment horizontal="center" vertical="center" wrapText="1"/>
      <protection/>
    </xf>
    <xf numFmtId="188" fontId="8" fillId="0" borderId="70" xfId="58" applyNumberFormat="1" applyFont="1" applyFill="1" applyBorder="1" applyAlignment="1">
      <alignment horizontal="center" vertical="center" wrapText="1"/>
      <protection/>
    </xf>
    <xf numFmtId="188" fontId="9" fillId="24" borderId="42" xfId="58" applyNumberFormat="1" applyFont="1" applyFill="1" applyBorder="1" applyAlignment="1">
      <alignment horizontal="center" vertical="center" wrapText="1"/>
      <protection/>
    </xf>
    <xf numFmtId="0" fontId="3" fillId="24" borderId="27" xfId="58" applyFont="1" applyFill="1" applyBorder="1" applyAlignment="1">
      <alignment vertical="center"/>
      <protection/>
    </xf>
    <xf numFmtId="0" fontId="3" fillId="24" borderId="28" xfId="58" applyFont="1" applyFill="1" applyBorder="1" applyAlignment="1">
      <alignment vertical="center"/>
      <protection/>
    </xf>
    <xf numFmtId="0" fontId="3" fillId="0" borderId="49" xfId="58" applyFont="1" applyFill="1" applyBorder="1">
      <alignment/>
      <protection/>
    </xf>
    <xf numFmtId="0" fontId="8" fillId="0" borderId="5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3" fontId="9" fillId="0" borderId="52" xfId="0" applyNumberFormat="1" applyFont="1" applyBorder="1" applyAlignment="1">
      <alignment horizontal="center" vertical="center" wrapText="1"/>
    </xf>
    <xf numFmtId="0" fontId="5" fillId="0" borderId="66" xfId="58" applyFont="1" applyFill="1" applyBorder="1" applyAlignment="1">
      <alignment horizontal="center" vertical="center"/>
      <protection/>
    </xf>
    <xf numFmtId="0" fontId="8" fillId="0" borderId="5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9" fillId="0" borderId="70" xfId="0" applyNumberFormat="1" applyFont="1" applyBorder="1" applyAlignment="1">
      <alignment horizontal="center" vertical="center" wrapText="1"/>
    </xf>
    <xf numFmtId="0" fontId="5" fillId="0" borderId="56" xfId="58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center" vertical="center"/>
      <protection/>
    </xf>
    <xf numFmtId="188" fontId="8" fillId="0" borderId="59" xfId="0" applyNumberFormat="1" applyFont="1" applyBorder="1" applyAlignment="1">
      <alignment horizontal="center" vertical="center"/>
    </xf>
    <xf numFmtId="188" fontId="8" fillId="0" borderId="70" xfId="0" applyNumberFormat="1" applyFont="1" applyBorder="1" applyAlignment="1">
      <alignment horizontal="center" vertical="center"/>
    </xf>
    <xf numFmtId="188" fontId="9" fillId="0" borderId="70" xfId="0" applyNumberFormat="1" applyFont="1" applyBorder="1" applyAlignment="1">
      <alignment horizontal="center" vertical="center"/>
    </xf>
    <xf numFmtId="0" fontId="5" fillId="0" borderId="71" xfId="59" applyFont="1" applyFill="1" applyBorder="1" applyAlignment="1">
      <alignment horizontal="center" vertical="center"/>
      <protection/>
    </xf>
    <xf numFmtId="0" fontId="9" fillId="0" borderId="19" xfId="59" applyFont="1" applyFill="1" applyBorder="1" applyAlignment="1">
      <alignment horizontal="center" vertical="center"/>
      <protection/>
    </xf>
    <xf numFmtId="1" fontId="8" fillId="0" borderId="72" xfId="0" applyNumberFormat="1" applyFont="1" applyBorder="1" applyAlignment="1">
      <alignment horizontal="center" vertical="center" wrapText="1"/>
    </xf>
    <xf numFmtId="3" fontId="8" fillId="0" borderId="59" xfId="0" applyNumberFormat="1" applyFont="1" applyBorder="1" applyAlignment="1">
      <alignment horizontal="center" vertical="center" wrapText="1"/>
    </xf>
    <xf numFmtId="1" fontId="8" fillId="0" borderId="65" xfId="0" applyNumberFormat="1" applyFont="1" applyBorder="1" applyAlignment="1">
      <alignment horizontal="center" vertical="center" wrapText="1"/>
    </xf>
    <xf numFmtId="1" fontId="8" fillId="0" borderId="7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1" fontId="9" fillId="0" borderId="73" xfId="0" applyNumberFormat="1" applyFont="1" applyBorder="1" applyAlignment="1">
      <alignment horizontal="center" vertical="center" wrapText="1"/>
    </xf>
    <xf numFmtId="0" fontId="9" fillId="0" borderId="57" xfId="60" applyFont="1" applyFill="1" applyBorder="1" applyAlignment="1">
      <alignment horizontal="center" vertical="center"/>
      <protection/>
    </xf>
    <xf numFmtId="188" fontId="8" fillId="0" borderId="55" xfId="0" applyNumberFormat="1" applyFont="1" applyBorder="1" applyAlignment="1">
      <alignment horizontal="center" vertical="center"/>
    </xf>
    <xf numFmtId="188" fontId="8" fillId="0" borderId="22" xfId="0" applyNumberFormat="1" applyFont="1" applyBorder="1" applyAlignment="1">
      <alignment horizontal="center" vertical="center"/>
    </xf>
    <xf numFmtId="188" fontId="8" fillId="0" borderId="61" xfId="0" applyNumberFormat="1" applyFont="1" applyBorder="1" applyAlignment="1">
      <alignment horizontal="center" vertical="center"/>
    </xf>
    <xf numFmtId="188" fontId="9" fillId="0" borderId="63" xfId="0" applyNumberFormat="1" applyFont="1" applyBorder="1" applyAlignment="1">
      <alignment horizontal="center" vertical="center"/>
    </xf>
    <xf numFmtId="0" fontId="5" fillId="0" borderId="71" xfId="60" applyFont="1" applyFill="1" applyBorder="1" applyAlignment="1">
      <alignment horizontal="center" vertical="center"/>
      <protection/>
    </xf>
    <xf numFmtId="0" fontId="5" fillId="24" borderId="61" xfId="59" applyFont="1" applyFill="1" applyBorder="1" applyAlignment="1">
      <alignment horizontal="center" vertical="center"/>
      <protection/>
    </xf>
    <xf numFmtId="188" fontId="8" fillId="0" borderId="55" xfId="0" applyNumberFormat="1" applyFont="1" applyBorder="1" applyAlignment="1">
      <alignment horizontal="center" vertical="center" wrapText="1"/>
    </xf>
    <xf numFmtId="188" fontId="8" fillId="0" borderId="22" xfId="0" applyNumberFormat="1" applyFont="1" applyBorder="1" applyAlignment="1">
      <alignment horizontal="center" vertical="center" wrapText="1"/>
    </xf>
    <xf numFmtId="188" fontId="8" fillId="0" borderId="61" xfId="0" applyNumberFormat="1" applyFont="1" applyBorder="1" applyAlignment="1">
      <alignment horizontal="center" vertical="center" wrapText="1"/>
    </xf>
    <xf numFmtId="188" fontId="9" fillId="0" borderId="61" xfId="0" applyNumberFormat="1" applyFont="1" applyBorder="1" applyAlignment="1">
      <alignment horizontal="center" vertical="center" wrapText="1"/>
    </xf>
    <xf numFmtId="0" fontId="5" fillId="24" borderId="71" xfId="59" applyFont="1" applyFill="1" applyBorder="1" applyAlignment="1">
      <alignment horizontal="center" vertical="center"/>
      <protection/>
    </xf>
    <xf numFmtId="189" fontId="8" fillId="0" borderId="56" xfId="0" applyNumberFormat="1" applyFont="1" applyBorder="1" applyAlignment="1">
      <alignment horizontal="center" vertical="center" wrapText="1"/>
    </xf>
    <xf numFmtId="189" fontId="9" fillId="0" borderId="74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9" fillId="0" borderId="46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31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32" xfId="0" applyNumberFormat="1" applyFont="1" applyBorder="1" applyAlignment="1">
      <alignment horizontal="center" vertical="center" wrapText="1"/>
    </xf>
    <xf numFmtId="188" fontId="3" fillId="0" borderId="17" xfId="0" applyNumberFormat="1" applyFont="1" applyBorder="1" applyAlignment="1">
      <alignment horizontal="center" vertical="center" wrapText="1"/>
    </xf>
    <xf numFmtId="188" fontId="5" fillId="0" borderId="46" xfId="0" applyNumberFormat="1" applyFont="1" applyBorder="1" applyAlignment="1">
      <alignment horizontal="center" vertical="center" wrapText="1"/>
    </xf>
    <xf numFmtId="188" fontId="5" fillId="0" borderId="48" xfId="0" applyNumberFormat="1" applyFont="1" applyBorder="1" applyAlignment="1">
      <alignment horizontal="center" vertical="center" wrapText="1"/>
    </xf>
    <xf numFmtId="188" fontId="5" fillId="0" borderId="4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88" fontId="26" fillId="0" borderId="3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8" fontId="26" fillId="0" borderId="11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88" fontId="26" fillId="0" borderId="15" xfId="0" applyNumberFormat="1" applyFont="1" applyBorder="1" applyAlignment="1">
      <alignment horizontal="center" vertical="center" wrapText="1"/>
    </xf>
    <xf numFmtId="188" fontId="26" fillId="0" borderId="29" xfId="0" applyNumberFormat="1" applyFont="1" applyBorder="1" applyAlignment="1">
      <alignment horizontal="center" vertical="center" wrapText="1"/>
    </xf>
    <xf numFmtId="188" fontId="28" fillId="0" borderId="16" xfId="0" applyNumberFormat="1" applyFont="1" applyBorder="1" applyAlignment="1">
      <alignment horizontal="center" vertical="center" wrapText="1"/>
    </xf>
    <xf numFmtId="188" fontId="28" fillId="0" borderId="37" xfId="0" applyNumberFormat="1" applyFont="1" applyBorder="1" applyAlignment="1">
      <alignment horizontal="center" vertical="center" wrapText="1"/>
    </xf>
    <xf numFmtId="0" fontId="5" fillId="0" borderId="25" xfId="59" applyFont="1" applyFill="1" applyBorder="1" applyAlignment="1">
      <alignment horizontal="center" vertical="center"/>
      <protection/>
    </xf>
    <xf numFmtId="3" fontId="8" fillId="0" borderId="4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 wrapText="1"/>
    </xf>
    <xf numFmtId="0" fontId="5" fillId="0" borderId="29" xfId="59" applyFont="1" applyFill="1" applyBorder="1" applyAlignment="1">
      <alignment horizontal="center" vertical="center"/>
      <protection/>
    </xf>
    <xf numFmtId="188" fontId="3" fillId="0" borderId="60" xfId="60" applyNumberFormat="1" applyFont="1" applyFill="1" applyBorder="1" applyAlignment="1">
      <alignment horizontal="center" vertical="center" wrapText="1"/>
      <protection/>
    </xf>
    <xf numFmtId="188" fontId="3" fillId="0" borderId="45" xfId="59" applyNumberFormat="1" applyFont="1" applyFill="1" applyBorder="1" applyAlignment="1">
      <alignment horizontal="center"/>
      <protection/>
    </xf>
    <xf numFmtId="188" fontId="3" fillId="0" borderId="45" xfId="0" applyNumberFormat="1" applyFont="1" applyBorder="1" applyAlignment="1">
      <alignment horizontal="center" vertical="center" wrapText="1"/>
    </xf>
    <xf numFmtId="188" fontId="3" fillId="0" borderId="12" xfId="60" applyNumberFormat="1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 wrapText="1"/>
    </xf>
    <xf numFmtId="188" fontId="3" fillId="0" borderId="41" xfId="60" applyNumberFormat="1" applyFont="1" applyFill="1" applyBorder="1" applyAlignment="1">
      <alignment horizontal="center" vertical="center" wrapText="1"/>
      <protection/>
    </xf>
    <xf numFmtId="188" fontId="3" fillId="0" borderId="12" xfId="59" applyNumberFormat="1" applyFont="1" applyFill="1" applyBorder="1" applyAlignment="1">
      <alignment horizontal="center"/>
      <protection/>
    </xf>
    <xf numFmtId="188" fontId="3" fillId="0" borderId="24" xfId="60" applyNumberFormat="1" applyFont="1" applyFill="1" applyBorder="1" applyAlignment="1">
      <alignment horizontal="center" vertical="center" wrapText="1"/>
      <protection/>
    </xf>
    <xf numFmtId="0" fontId="3" fillId="0" borderId="24" xfId="59" applyFont="1" applyFill="1" applyBorder="1" applyAlignment="1">
      <alignment horizontal="center"/>
      <protection/>
    </xf>
    <xf numFmtId="188" fontId="8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188" fontId="5" fillId="0" borderId="53" xfId="60" applyNumberFormat="1" applyFont="1" applyFill="1" applyBorder="1" applyAlignment="1">
      <alignment horizontal="center" vertical="center" wrapText="1"/>
      <protection/>
    </xf>
    <xf numFmtId="0" fontId="5" fillId="0" borderId="53" xfId="59" applyFont="1" applyFill="1" applyBorder="1" applyAlignment="1">
      <alignment horizontal="center"/>
      <protection/>
    </xf>
    <xf numFmtId="0" fontId="5" fillId="0" borderId="15" xfId="59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/>
    </xf>
    <xf numFmtId="0" fontId="5" fillId="0" borderId="66" xfId="59" applyFont="1" applyFill="1" applyBorder="1" applyAlignment="1">
      <alignment horizontal="center" vertical="center"/>
      <protection/>
    </xf>
    <xf numFmtId="0" fontId="9" fillId="0" borderId="25" xfId="0" applyFont="1" applyBorder="1" applyAlignment="1">
      <alignment horizontal="center"/>
    </xf>
    <xf numFmtId="189" fontId="8" fillId="0" borderId="59" xfId="0" applyNumberFormat="1" applyFont="1" applyBorder="1" applyAlignment="1">
      <alignment horizontal="center" vertical="center" wrapText="1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25" xfId="0" applyNumberFormat="1" applyFont="1" applyBorder="1" applyAlignment="1">
      <alignment horizontal="center" vertical="center" wrapText="1"/>
    </xf>
    <xf numFmtId="188" fontId="5" fillId="0" borderId="63" xfId="0" applyNumberFormat="1" applyFont="1" applyBorder="1" applyAlignment="1">
      <alignment horizontal="center" vertical="center" wrapText="1"/>
    </xf>
    <xf numFmtId="0" fontId="9" fillId="24" borderId="17" xfId="58" applyFont="1" applyFill="1" applyBorder="1" applyAlignment="1">
      <alignment horizontal="center" vertical="center" wrapText="1"/>
      <protection/>
    </xf>
    <xf numFmtId="0" fontId="9" fillId="24" borderId="24" xfId="58" applyFont="1" applyFill="1" applyBorder="1" applyAlignment="1">
      <alignment horizontal="center" vertical="center" wrapText="1"/>
      <protection/>
    </xf>
    <xf numFmtId="0" fontId="9" fillId="24" borderId="18" xfId="58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0" fontId="8" fillId="0" borderId="23" xfId="58" applyFont="1" applyFill="1" applyBorder="1" applyAlignment="1">
      <alignment horizontal="center" vertical="center" wrapText="1"/>
      <protection/>
    </xf>
    <xf numFmtId="188" fontId="8" fillId="0" borderId="23" xfId="58" applyNumberFormat="1" applyFont="1" applyFill="1" applyBorder="1" applyAlignment="1">
      <alignment horizontal="center" vertical="center" wrapText="1"/>
      <protection/>
    </xf>
    <xf numFmtId="189" fontId="8" fillId="0" borderId="30" xfId="0" applyNumberFormat="1" applyFont="1" applyBorder="1" applyAlignment="1">
      <alignment horizontal="center" vertical="center" wrapText="1"/>
    </xf>
    <xf numFmtId="0" fontId="8" fillId="0" borderId="13" xfId="58" applyFont="1" applyFill="1" applyBorder="1" applyAlignment="1">
      <alignment horizontal="center" vertical="center" wrapText="1"/>
      <protection/>
    </xf>
    <xf numFmtId="188" fontId="8" fillId="0" borderId="13" xfId="58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0" xfId="58" applyFont="1" applyFill="1" applyBorder="1" applyAlignment="1">
      <alignment horizontal="center" vertical="center" wrapText="1"/>
      <protection/>
    </xf>
    <xf numFmtId="189" fontId="8" fillId="0" borderId="0" xfId="0" applyNumberFormat="1" applyFont="1" applyFill="1" applyBorder="1" applyAlignment="1">
      <alignment horizontal="center" vertical="center" wrapText="1"/>
    </xf>
    <xf numFmtId="189" fontId="9" fillId="0" borderId="0" xfId="0" applyNumberFormat="1" applyFont="1" applyFill="1" applyBorder="1" applyAlignment="1">
      <alignment horizontal="center" vertical="center" wrapText="1"/>
    </xf>
    <xf numFmtId="188" fontId="8" fillId="0" borderId="31" xfId="0" applyNumberFormat="1" applyFont="1" applyFill="1" applyBorder="1" applyAlignment="1">
      <alignment horizontal="center" vertical="center"/>
    </xf>
    <xf numFmtId="188" fontId="8" fillId="0" borderId="17" xfId="0" applyNumberFormat="1" applyFont="1" applyFill="1" applyBorder="1" applyAlignment="1">
      <alignment horizontal="center" vertical="center"/>
    </xf>
    <xf numFmtId="0" fontId="4" fillId="0" borderId="0" xfId="58" applyFont="1" applyFill="1" applyAlignment="1">
      <alignment vertical="center" wrapText="1"/>
      <protection/>
    </xf>
    <xf numFmtId="0" fontId="5" fillId="24" borderId="75" xfId="59" applyFont="1" applyFill="1" applyBorder="1" applyAlignment="1">
      <alignment horizontal="center" vertical="center"/>
      <protection/>
    </xf>
    <xf numFmtId="3" fontId="8" fillId="0" borderId="46" xfId="0" applyNumberFormat="1" applyFont="1" applyBorder="1" applyAlignment="1">
      <alignment horizontal="center" vertical="center" wrapText="1"/>
    </xf>
    <xf numFmtId="0" fontId="5" fillId="24" borderId="0" xfId="59" applyFont="1" applyFill="1" applyBorder="1" applyAlignment="1">
      <alignment vertical="center"/>
      <protection/>
    </xf>
    <xf numFmtId="0" fontId="5" fillId="24" borderId="0" xfId="59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/>
    </xf>
    <xf numFmtId="188" fontId="9" fillId="0" borderId="0" xfId="0" applyNumberFormat="1" applyFont="1" applyBorder="1" applyAlignment="1">
      <alignment horizontal="center" vertical="center" wrapText="1"/>
    </xf>
    <xf numFmtId="0" fontId="3" fillId="0" borderId="0" xfId="60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5" fillId="24" borderId="0" xfId="58" applyFont="1" applyFill="1" applyBorder="1" applyAlignment="1">
      <alignment horizontal="center" vertical="center"/>
      <protection/>
    </xf>
    <xf numFmtId="189" fontId="8" fillId="0" borderId="0" xfId="0" applyNumberFormat="1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0" fontId="5" fillId="24" borderId="71" xfId="58" applyFont="1" applyFill="1" applyBorder="1" applyAlignment="1">
      <alignment horizontal="center" vertical="center"/>
      <protection/>
    </xf>
    <xf numFmtId="189" fontId="8" fillId="0" borderId="76" xfId="0" applyNumberFormat="1" applyFont="1" applyBorder="1" applyAlignment="1">
      <alignment horizontal="center" vertical="center" wrapText="1"/>
    </xf>
    <xf numFmtId="189" fontId="8" fillId="0" borderId="65" xfId="0" applyNumberFormat="1" applyFont="1" applyBorder="1" applyAlignment="1">
      <alignment horizontal="center" vertical="center" wrapText="1"/>
    </xf>
    <xf numFmtId="189" fontId="8" fillId="0" borderId="71" xfId="0" applyNumberFormat="1" applyFont="1" applyBorder="1" applyAlignment="1">
      <alignment horizontal="center" vertical="center" wrapText="1"/>
    </xf>
    <xf numFmtId="189" fontId="9" fillId="0" borderId="73" xfId="0" applyNumberFormat="1" applyFont="1" applyBorder="1" applyAlignment="1">
      <alignment horizontal="center" vertical="center" wrapText="1"/>
    </xf>
    <xf numFmtId="189" fontId="8" fillId="0" borderId="55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189" fontId="8" fillId="0" borderId="62" xfId="0" applyNumberFormat="1" applyFont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2" fontId="60" fillId="0" borderId="34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 wrapText="1"/>
    </xf>
    <xf numFmtId="2" fontId="8" fillId="0" borderId="59" xfId="0" applyNumberFormat="1" applyFont="1" applyFill="1" applyBorder="1" applyAlignment="1">
      <alignment horizontal="center" vertical="center" wrapText="1"/>
    </xf>
    <xf numFmtId="4" fontId="8" fillId="0" borderId="47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1" fontId="9" fillId="0" borderId="16" xfId="69" applyNumberFormat="1" applyFont="1" applyFill="1" applyBorder="1" applyAlignment="1">
      <alignment horizontal="center" vertical="center" wrapText="1"/>
    </xf>
    <xf numFmtId="2" fontId="9" fillId="0" borderId="42" xfId="0" applyNumberFormat="1" applyFont="1" applyFill="1" applyBorder="1" applyAlignment="1">
      <alignment horizontal="center"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0" fontId="9" fillId="0" borderId="61" xfId="60" applyFont="1" applyFill="1" applyBorder="1" applyAlignment="1">
      <alignment horizontal="center" vertical="center"/>
      <protection/>
    </xf>
    <xf numFmtId="188" fontId="8" fillId="0" borderId="36" xfId="0" applyNumberFormat="1" applyFont="1" applyBorder="1" applyAlignment="1">
      <alignment horizontal="center" vertical="center" wrapText="1"/>
    </xf>
    <xf numFmtId="188" fontId="9" fillId="0" borderId="63" xfId="0" applyNumberFormat="1" applyFont="1" applyBorder="1" applyAlignment="1">
      <alignment horizontal="center" vertical="center" wrapText="1"/>
    </xf>
    <xf numFmtId="0" fontId="9" fillId="0" borderId="77" xfId="60" applyFont="1" applyFill="1" applyBorder="1" applyAlignment="1">
      <alignment horizontal="center" vertical="center"/>
      <protection/>
    </xf>
    <xf numFmtId="0" fontId="9" fillId="0" borderId="66" xfId="60" applyFont="1" applyFill="1" applyBorder="1" applyAlignment="1">
      <alignment horizontal="center" vertical="center"/>
      <protection/>
    </xf>
    <xf numFmtId="0" fontId="9" fillId="0" borderId="5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188" fontId="8" fillId="0" borderId="66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188" fontId="8" fillId="0" borderId="62" xfId="0" applyNumberFormat="1" applyFont="1" applyBorder="1" applyAlignment="1">
      <alignment horizontal="center" vertical="center" wrapText="1"/>
    </xf>
    <xf numFmtId="0" fontId="5" fillId="0" borderId="14" xfId="60" applyFont="1" applyFill="1" applyBorder="1" applyAlignment="1">
      <alignment horizontal="center" vertical="center"/>
      <protection/>
    </xf>
    <xf numFmtId="0" fontId="9" fillId="0" borderId="66" xfId="0" applyNumberFormat="1" applyFont="1" applyBorder="1" applyAlignment="1">
      <alignment horizontal="center" vertical="center" wrapText="1"/>
    </xf>
    <xf numFmtId="0" fontId="5" fillId="0" borderId="57" xfId="60" applyFont="1" applyFill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left"/>
      <protection/>
    </xf>
    <xf numFmtId="188" fontId="14" fillId="0" borderId="58" xfId="0" applyNumberFormat="1" applyFont="1" applyBorder="1" applyAlignment="1">
      <alignment horizontal="center" vertical="center"/>
    </xf>
    <xf numFmtId="188" fontId="14" fillId="0" borderId="22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188" fontId="14" fillId="0" borderId="61" xfId="0" applyNumberFormat="1" applyFont="1" applyBorder="1" applyAlignment="1">
      <alignment horizontal="center" vertical="center"/>
    </xf>
    <xf numFmtId="188" fontId="5" fillId="0" borderId="61" xfId="0" applyNumberFormat="1" applyFont="1" applyBorder="1" applyAlignment="1">
      <alignment horizontal="center" vertical="center"/>
    </xf>
    <xf numFmtId="0" fontId="5" fillId="0" borderId="75" xfId="59" applyFont="1" applyFill="1" applyBorder="1" applyAlignment="1">
      <alignment horizontal="center" vertical="center"/>
      <protection/>
    </xf>
    <xf numFmtId="0" fontId="3" fillId="0" borderId="78" xfId="58" applyFont="1" applyFill="1" applyBorder="1" applyAlignment="1">
      <alignment horizontal="center" vertical="center"/>
      <protection/>
    </xf>
    <xf numFmtId="0" fontId="3" fillId="0" borderId="77" xfId="58" applyFont="1" applyFill="1" applyBorder="1" applyAlignment="1">
      <alignment horizontal="center" vertical="center"/>
      <protection/>
    </xf>
    <xf numFmtId="0" fontId="3" fillId="0" borderId="73" xfId="58" applyFont="1" applyFill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188" fontId="51" fillId="0" borderId="11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88" fontId="51" fillId="0" borderId="28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188" fontId="25" fillId="0" borderId="48" xfId="0" applyNumberFormat="1" applyFont="1" applyBorder="1" applyAlignment="1">
      <alignment horizontal="center" vertical="center"/>
    </xf>
    <xf numFmtId="188" fontId="25" fillId="0" borderId="49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188" fontId="51" fillId="0" borderId="31" xfId="0" applyNumberFormat="1" applyFont="1" applyBorder="1" applyAlignment="1">
      <alignment horizontal="center" vertical="center"/>
    </xf>
    <xf numFmtId="188" fontId="51" fillId="0" borderId="47" xfId="0" applyNumberFormat="1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188" fontId="51" fillId="0" borderId="17" xfId="0" applyNumberFormat="1" applyFont="1" applyBorder="1" applyAlignment="1">
      <alignment horizontal="center" vertical="center"/>
    </xf>
    <xf numFmtId="188" fontId="51" fillId="0" borderId="18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188" fontId="8" fillId="0" borderId="47" xfId="0" applyNumberFormat="1" applyFont="1" applyFill="1" applyBorder="1" applyAlignment="1">
      <alignment horizontal="center" vertical="center"/>
    </xf>
    <xf numFmtId="188" fontId="8" fillId="0" borderId="1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8" fontId="8" fillId="0" borderId="18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0" fontId="13" fillId="0" borderId="11" xfId="59" applyFont="1" applyFill="1" applyBorder="1" applyAlignment="1">
      <alignment horizontal="center" vertical="center" wrapText="1"/>
      <protection/>
    </xf>
    <xf numFmtId="1" fontId="13" fillId="0" borderId="17" xfId="59" applyNumberFormat="1" applyFont="1" applyFill="1" applyBorder="1" applyAlignment="1">
      <alignment horizontal="center" vertical="center" wrapText="1"/>
      <protection/>
    </xf>
    <xf numFmtId="1" fontId="13" fillId="0" borderId="18" xfId="59" applyNumberFormat="1" applyFont="1" applyFill="1" applyBorder="1" applyAlignment="1">
      <alignment horizontal="center" vertical="center" wrapText="1"/>
      <protection/>
    </xf>
    <xf numFmtId="1" fontId="5" fillId="0" borderId="46" xfId="59" applyNumberFormat="1" applyFont="1" applyFill="1" applyBorder="1" applyAlignment="1">
      <alignment horizontal="center" vertical="center"/>
      <protection/>
    </xf>
    <xf numFmtId="0" fontId="5" fillId="0" borderId="48" xfId="59" applyFont="1" applyFill="1" applyBorder="1" applyAlignment="1">
      <alignment horizontal="center" vertical="center"/>
      <protection/>
    </xf>
    <xf numFmtId="1" fontId="5" fillId="0" borderId="48" xfId="59" applyNumberFormat="1" applyFont="1" applyFill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/>
    </xf>
    <xf numFmtId="188" fontId="5" fillId="0" borderId="48" xfId="0" applyNumberFormat="1" applyFont="1" applyBorder="1" applyAlignment="1">
      <alignment horizontal="center"/>
    </xf>
    <xf numFmtId="188" fontId="9" fillId="0" borderId="48" xfId="0" applyNumberFormat="1" applyFont="1" applyBorder="1" applyAlignment="1">
      <alignment horizontal="center"/>
    </xf>
    <xf numFmtId="188" fontId="9" fillId="0" borderId="49" xfId="0" applyNumberFormat="1" applyFont="1" applyBorder="1" applyAlignment="1">
      <alignment horizontal="center"/>
    </xf>
    <xf numFmtId="0" fontId="3" fillId="0" borderId="31" xfId="59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/>
    </xf>
    <xf numFmtId="188" fontId="3" fillId="0" borderId="31" xfId="0" applyNumberFormat="1" applyFont="1" applyBorder="1" applyAlignment="1">
      <alignment horizontal="center"/>
    </xf>
    <xf numFmtId="0" fontId="3" fillId="0" borderId="32" xfId="59" applyFont="1" applyFill="1" applyBorder="1" applyAlignment="1">
      <alignment horizontal="center" vertical="center"/>
      <protection/>
    </xf>
    <xf numFmtId="0" fontId="3" fillId="0" borderId="17" xfId="59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/>
    </xf>
    <xf numFmtId="188" fontId="3" fillId="0" borderId="17" xfId="0" applyNumberFormat="1" applyFont="1" applyBorder="1" applyAlignment="1">
      <alignment horizontal="center"/>
    </xf>
    <xf numFmtId="188" fontId="8" fillId="0" borderId="17" xfId="0" applyNumberFormat="1" applyFont="1" applyBorder="1" applyAlignment="1">
      <alignment horizontal="center"/>
    </xf>
    <xf numFmtId="188" fontId="8" fillId="0" borderId="18" xfId="0" applyNumberFormat="1" applyFont="1" applyBorder="1" applyAlignment="1">
      <alignment horizontal="center"/>
    </xf>
    <xf numFmtId="0" fontId="17" fillId="24" borderId="12" xfId="60" applyFont="1" applyFill="1" applyBorder="1" applyAlignment="1">
      <alignment vertical="center"/>
      <protection/>
    </xf>
    <xf numFmtId="0" fontId="17" fillId="24" borderId="25" xfId="60" applyFont="1" applyFill="1" applyBorder="1" applyAlignment="1">
      <alignment vertical="center"/>
      <protection/>
    </xf>
    <xf numFmtId="0" fontId="56" fillId="0" borderId="0" xfId="0" applyFont="1" applyAlignment="1">
      <alignment vertical="center" wrapText="1"/>
    </xf>
    <xf numFmtId="0" fontId="5" fillId="0" borderId="66" xfId="59" applyFont="1" applyFill="1" applyBorder="1" applyAlignment="1">
      <alignment horizontal="center" vertical="center"/>
      <protection/>
    </xf>
    <xf numFmtId="49" fontId="9" fillId="0" borderId="0" xfId="0" applyNumberFormat="1" applyFont="1" applyFill="1" applyBorder="1" applyAlignment="1">
      <alignment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5" fillId="24" borderId="32" xfId="59" applyFont="1" applyFill="1" applyBorder="1" applyAlignment="1">
      <alignment vertical="center"/>
      <protection/>
    </xf>
    <xf numFmtId="0" fontId="3" fillId="0" borderId="18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8" fontId="8" fillId="0" borderId="27" xfId="0" applyNumberFormat="1" applyFont="1" applyFill="1" applyBorder="1" applyAlignment="1">
      <alignment horizontal="center" vertical="center"/>
    </xf>
    <xf numFmtId="0" fontId="9" fillId="25" borderId="14" xfId="59" applyFont="1" applyFill="1" applyBorder="1" applyAlignment="1">
      <alignment horizontal="center" wrapText="1"/>
      <protection/>
    </xf>
    <xf numFmtId="0" fontId="9" fillId="25" borderId="15" xfId="59" applyFont="1" applyFill="1" applyBorder="1" applyAlignment="1">
      <alignment horizontal="center" wrapText="1"/>
      <protection/>
    </xf>
    <xf numFmtId="0" fontId="9" fillId="0" borderId="15" xfId="59" applyFont="1" applyFill="1" applyBorder="1" applyAlignment="1">
      <alignment horizontal="center" wrapText="1"/>
      <protection/>
    </xf>
    <xf numFmtId="0" fontId="9" fillId="0" borderId="25" xfId="59" applyFont="1" applyFill="1" applyBorder="1" applyAlignment="1">
      <alignment horizontal="center" wrapText="1"/>
      <protection/>
    </xf>
    <xf numFmtId="0" fontId="9" fillId="0" borderId="29" xfId="59" applyFont="1" applyFill="1" applyBorder="1" applyAlignment="1">
      <alignment horizontal="center" wrapText="1"/>
      <protection/>
    </xf>
    <xf numFmtId="0" fontId="9" fillId="25" borderId="32" xfId="59" applyFont="1" applyFill="1" applyBorder="1" applyAlignment="1">
      <alignment horizontal="center" vertical="center" wrapText="1"/>
      <protection/>
    </xf>
    <xf numFmtId="0" fontId="9" fillId="25" borderId="17" xfId="59" applyFont="1" applyFill="1" applyBorder="1" applyAlignment="1">
      <alignment horizontal="center" vertical="center" wrapText="1"/>
      <protection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3" xfId="0" applyNumberFormat="1" applyFont="1" applyBorder="1" applyAlignment="1">
      <alignment horizontal="center" vertical="center" wrapText="1"/>
    </xf>
    <xf numFmtId="0" fontId="5" fillId="25" borderId="0" xfId="59" applyFont="1" applyFill="1" applyBorder="1" applyAlignment="1">
      <alignment vertical="center" wrapText="1"/>
      <protection/>
    </xf>
    <xf numFmtId="0" fontId="24" fillId="25" borderId="0" xfId="59" applyFont="1" applyFill="1" applyBorder="1" applyAlignment="1">
      <alignment vertical="center" wrapText="1"/>
      <protection/>
    </xf>
    <xf numFmtId="0" fontId="13" fillId="25" borderId="0" xfId="59" applyFont="1" applyFill="1" applyBorder="1" applyAlignment="1">
      <alignment horizontal="center" vertical="center" wrapText="1"/>
      <protection/>
    </xf>
    <xf numFmtId="188" fontId="9" fillId="0" borderId="0" xfId="0" applyNumberFormat="1" applyFont="1" applyBorder="1" applyAlignment="1">
      <alignment horizontal="center" vertical="center"/>
    </xf>
    <xf numFmtId="189" fontId="8" fillId="0" borderId="14" xfId="0" applyNumberFormat="1" applyFont="1" applyBorder="1" applyAlignment="1">
      <alignment horizontal="center" vertical="center" wrapText="1"/>
    </xf>
    <xf numFmtId="189" fontId="9" fillId="0" borderId="33" xfId="0" applyNumberFormat="1" applyFont="1" applyBorder="1" applyAlignment="1">
      <alignment horizontal="center" vertical="center" wrapText="1"/>
    </xf>
    <xf numFmtId="0" fontId="12" fillId="0" borderId="0" xfId="59" applyFont="1" applyFill="1" applyBorder="1" applyAlignment="1">
      <alignment vertical="center" wrapText="1"/>
      <protection/>
    </xf>
    <xf numFmtId="0" fontId="5" fillId="24" borderId="14" xfId="58" applyFont="1" applyFill="1" applyBorder="1" applyAlignment="1">
      <alignment horizontal="center" vertical="center"/>
      <protection/>
    </xf>
    <xf numFmtId="188" fontId="3" fillId="24" borderId="10" xfId="58" applyNumberFormat="1" applyFont="1" applyFill="1" applyBorder="1" applyAlignment="1">
      <alignment horizontal="center" vertical="center"/>
      <protection/>
    </xf>
    <xf numFmtId="188" fontId="3" fillId="24" borderId="13" xfId="58" applyNumberFormat="1" applyFont="1" applyFill="1" applyBorder="1" applyAlignment="1">
      <alignment horizontal="center" vertical="center"/>
      <protection/>
    </xf>
    <xf numFmtId="188" fontId="5" fillId="0" borderId="46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14" fillId="0" borderId="45" xfId="58" applyFont="1" applyFill="1" applyBorder="1" applyAlignment="1">
      <alignment horizontal="center" vertical="center" wrapText="1"/>
      <protection/>
    </xf>
    <xf numFmtId="0" fontId="14" fillId="0" borderId="12" xfId="58" applyFont="1" applyFill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14" fillId="0" borderId="25" xfId="58" applyFont="1" applyFill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26" xfId="58" applyFont="1" applyFill="1" applyBorder="1" applyAlignment="1">
      <alignment horizontal="center" vertical="center" wrapText="1"/>
      <protection/>
    </xf>
    <xf numFmtId="0" fontId="5" fillId="0" borderId="36" xfId="59" applyFont="1" applyFill="1" applyBorder="1" applyAlignment="1">
      <alignment horizontal="center" vertical="center"/>
      <protection/>
    </xf>
    <xf numFmtId="0" fontId="5" fillId="0" borderId="29" xfId="56" applyFont="1" applyFill="1" applyBorder="1" applyAlignment="1">
      <alignment horizontal="center" vertical="center"/>
      <protection/>
    </xf>
    <xf numFmtId="188" fontId="8" fillId="0" borderId="45" xfId="56" applyNumberFormat="1" applyFont="1" applyFill="1" applyBorder="1" applyAlignment="1">
      <alignment horizontal="center" vertical="center" wrapText="1"/>
      <protection/>
    </xf>
    <xf numFmtId="188" fontId="8" fillId="0" borderId="12" xfId="56" applyNumberFormat="1" applyFont="1" applyFill="1" applyBorder="1" applyAlignment="1">
      <alignment horizontal="center" vertical="center" wrapText="1"/>
      <protection/>
    </xf>
    <xf numFmtId="188" fontId="8" fillId="0" borderId="24" xfId="56" applyNumberFormat="1" applyFont="1" applyFill="1" applyBorder="1" applyAlignment="1">
      <alignment horizontal="center" vertical="center" wrapText="1"/>
      <protection/>
    </xf>
    <xf numFmtId="188" fontId="9" fillId="0" borderId="26" xfId="56" applyNumberFormat="1" applyFont="1" applyFill="1" applyBorder="1" applyAlignment="1">
      <alignment horizontal="center" vertical="center" wrapText="1"/>
      <protection/>
    </xf>
    <xf numFmtId="188" fontId="8" fillId="0" borderId="58" xfId="0" applyNumberFormat="1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" fillId="24" borderId="21" xfId="56" applyFont="1" applyFill="1" applyBorder="1" applyAlignment="1">
      <alignment vertical="center"/>
      <protection/>
    </xf>
    <xf numFmtId="0" fontId="2" fillId="24" borderId="22" xfId="56" applyFont="1" applyFill="1" applyBorder="1" applyAlignment="1">
      <alignment vertical="center"/>
      <protection/>
    </xf>
    <xf numFmtId="0" fontId="2" fillId="24" borderId="36" xfId="56" applyFont="1" applyFill="1" applyBorder="1" applyAlignment="1">
      <alignment vertical="center"/>
      <protection/>
    </xf>
    <xf numFmtId="0" fontId="20" fillId="24" borderId="0" xfId="56" applyFont="1" applyFill="1" applyBorder="1" applyAlignment="1">
      <alignment horizontal="center" vertical="center" wrapText="1"/>
      <protection/>
    </xf>
    <xf numFmtId="0" fontId="20" fillId="0" borderId="0" xfId="56" applyFont="1" applyFill="1" applyBorder="1" applyAlignment="1">
      <alignment horizontal="center" vertical="center" wrapText="1"/>
      <protection/>
    </xf>
    <xf numFmtId="2" fontId="8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45" fillId="0" borderId="0" xfId="56" applyFont="1" applyFill="1" applyBorder="1" applyAlignment="1">
      <alignment vertical="center" wrapText="1"/>
      <protection/>
    </xf>
    <xf numFmtId="0" fontId="20" fillId="24" borderId="0" xfId="56" applyFont="1" applyFill="1" applyBorder="1" applyAlignment="1">
      <alignment vertical="center" wrapText="1"/>
      <protection/>
    </xf>
    <xf numFmtId="0" fontId="18" fillId="0" borderId="0" xfId="0" applyFont="1" applyBorder="1" applyAlignment="1">
      <alignment/>
    </xf>
    <xf numFmtId="0" fontId="9" fillId="0" borderId="14" xfId="56" applyFont="1" applyFill="1" applyBorder="1" applyAlignment="1">
      <alignment horizontal="center" vertical="center" wrapText="1"/>
      <protection/>
    </xf>
    <xf numFmtId="0" fontId="9" fillId="0" borderId="15" xfId="56" applyFont="1" applyFill="1" applyBorder="1" applyAlignment="1">
      <alignment horizontal="center" vertical="center" wrapText="1"/>
      <protection/>
    </xf>
    <xf numFmtId="0" fontId="9" fillId="0" borderId="25" xfId="56" applyFont="1" applyFill="1" applyBorder="1" applyAlignment="1">
      <alignment horizontal="center" vertical="center" wrapText="1"/>
      <protection/>
    </xf>
    <xf numFmtId="0" fontId="9" fillId="0" borderId="29" xfId="56" applyFont="1" applyFill="1" applyBorder="1" applyAlignment="1">
      <alignment horizontal="center" vertical="center" wrapText="1"/>
      <protection/>
    </xf>
    <xf numFmtId="2" fontId="8" fillId="0" borderId="31" xfId="0" applyNumberFormat="1" applyFont="1" applyBorder="1" applyAlignment="1">
      <alignment horizontal="center" vertical="center" wrapText="1"/>
    </xf>
    <xf numFmtId="2" fontId="8" fillId="0" borderId="47" xfId="0" applyNumberFormat="1" applyFont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4" fillId="0" borderId="0" xfId="56" applyFont="1" applyFill="1" applyBorder="1" applyAlignment="1">
      <alignment vertical="justify" wrapText="1"/>
      <protection/>
    </xf>
    <xf numFmtId="0" fontId="3" fillId="0" borderId="58" xfId="59" applyFont="1" applyFill="1" applyBorder="1" applyAlignment="1">
      <alignment horizontal="center" vertical="center"/>
      <protection/>
    </xf>
    <xf numFmtId="0" fontId="26" fillId="0" borderId="45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3" fillId="0" borderId="22" xfId="59" applyFont="1" applyFill="1" applyBorder="1" applyAlignment="1">
      <alignment horizontal="center" vertical="center"/>
      <protection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3" fillId="0" borderId="0" xfId="59" applyFont="1" applyFill="1" applyBorder="1" applyAlignment="1">
      <alignment horizontal="center" vertical="center"/>
      <protection/>
    </xf>
    <xf numFmtId="0" fontId="3" fillId="0" borderId="62" xfId="59" applyFont="1" applyFill="1" applyBorder="1" applyAlignment="1">
      <alignment horizontal="center" vertical="center"/>
      <protection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88" fontId="3" fillId="0" borderId="58" xfId="58" applyNumberFormat="1" applyFont="1" applyFill="1" applyBorder="1" applyAlignment="1">
      <alignment horizontal="center" vertical="center"/>
      <protection/>
    </xf>
    <xf numFmtId="188" fontId="26" fillId="0" borderId="45" xfId="0" applyNumberFormat="1" applyFont="1" applyBorder="1" applyAlignment="1">
      <alignment horizontal="center" vertical="center"/>
    </xf>
    <xf numFmtId="188" fontId="26" fillId="0" borderId="45" xfId="0" applyNumberFormat="1" applyFont="1" applyBorder="1" applyAlignment="1">
      <alignment horizontal="center" vertical="center" wrapText="1"/>
    </xf>
    <xf numFmtId="188" fontId="26" fillId="0" borderId="12" xfId="0" applyNumberFormat="1" applyFont="1" applyBorder="1" applyAlignment="1">
      <alignment horizontal="center" vertical="center"/>
    </xf>
    <xf numFmtId="188" fontId="26" fillId="0" borderId="12" xfId="0" applyNumberFormat="1" applyFont="1" applyBorder="1" applyAlignment="1">
      <alignment horizontal="center" vertical="center" wrapText="1"/>
    </xf>
    <xf numFmtId="188" fontId="3" fillId="0" borderId="0" xfId="58" applyNumberFormat="1" applyFont="1" applyFill="1" applyBorder="1" applyAlignment="1">
      <alignment horizontal="center" vertical="center"/>
      <protection/>
    </xf>
    <xf numFmtId="0" fontId="2" fillId="0" borderId="12" xfId="59" applyFont="1" applyFill="1" applyBorder="1" applyAlignment="1">
      <alignment horizontal="center"/>
      <protection/>
    </xf>
    <xf numFmtId="188" fontId="3" fillId="0" borderId="62" xfId="58" applyNumberFormat="1" applyFont="1" applyFill="1" applyBorder="1" applyAlignment="1">
      <alignment horizontal="center" vertical="center"/>
      <protection/>
    </xf>
    <xf numFmtId="188" fontId="26" fillId="0" borderId="24" xfId="0" applyNumberFormat="1" applyFont="1" applyBorder="1" applyAlignment="1">
      <alignment horizontal="center" vertical="center"/>
    </xf>
    <xf numFmtId="188" fontId="26" fillId="0" borderId="24" xfId="0" applyNumberFormat="1" applyFont="1" applyBorder="1" applyAlignment="1">
      <alignment horizontal="center" vertical="center" wrapText="1"/>
    </xf>
    <xf numFmtId="188" fontId="5" fillId="0" borderId="61" xfId="58" applyNumberFormat="1" applyFont="1" applyFill="1" applyBorder="1" applyAlignment="1">
      <alignment horizontal="center" vertical="center"/>
      <protection/>
    </xf>
    <xf numFmtId="188" fontId="28" fillId="0" borderId="53" xfId="0" applyNumberFormat="1" applyFont="1" applyBorder="1" applyAlignment="1">
      <alignment horizontal="center" vertical="center" wrapText="1"/>
    </xf>
    <xf numFmtId="188" fontId="3" fillId="0" borderId="59" xfId="0" applyNumberFormat="1" applyFont="1" applyBorder="1" applyAlignment="1">
      <alignment horizontal="center" vertical="center" wrapText="1"/>
    </xf>
    <xf numFmtId="188" fontId="3" fillId="0" borderId="34" xfId="0" applyNumberFormat="1" applyFont="1" applyBorder="1" applyAlignment="1">
      <alignment horizontal="center" vertical="center" wrapText="1"/>
    </xf>
    <xf numFmtId="188" fontId="3" fillId="0" borderId="19" xfId="0" applyNumberFormat="1" applyFont="1" applyBorder="1" applyAlignment="1">
      <alignment horizontal="center" vertical="center" wrapText="1"/>
    </xf>
    <xf numFmtId="188" fontId="5" fillId="0" borderId="70" xfId="0" applyNumberFormat="1" applyFont="1" applyBorder="1" applyAlignment="1">
      <alignment horizontal="center" vertical="center"/>
    </xf>
    <xf numFmtId="0" fontId="5" fillId="0" borderId="14" xfId="59" applyFont="1" applyFill="1" applyBorder="1" applyAlignment="1">
      <alignment horizontal="center" vertical="center"/>
      <protection/>
    </xf>
    <xf numFmtId="0" fontId="17" fillId="0" borderId="3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3" fillId="0" borderId="25" xfId="58" applyFont="1" applyFill="1" applyBorder="1" applyAlignment="1">
      <alignment horizontal="center" vertical="center"/>
      <protection/>
    </xf>
    <xf numFmtId="188" fontId="3" fillId="0" borderId="25" xfId="58" applyNumberFormat="1" applyFont="1" applyFill="1" applyBorder="1" applyAlignment="1">
      <alignment horizontal="center" vertical="center"/>
      <protection/>
    </xf>
    <xf numFmtId="0" fontId="5" fillId="0" borderId="46" xfId="58" applyFont="1" applyFill="1" applyBorder="1" applyAlignment="1">
      <alignment horizontal="center" vertical="center"/>
      <protection/>
    </xf>
    <xf numFmtId="0" fontId="7" fillId="0" borderId="24" xfId="59" applyFont="1" applyFill="1" applyBorder="1" applyAlignment="1">
      <alignment horizontal="center" vertical="center"/>
      <protection/>
    </xf>
    <xf numFmtId="1" fontId="3" fillId="0" borderId="10" xfId="58" applyNumberFormat="1" applyFont="1" applyFill="1" applyBorder="1" applyAlignment="1">
      <alignment horizontal="center" vertical="center"/>
      <protection/>
    </xf>
    <xf numFmtId="1" fontId="3" fillId="0" borderId="45" xfId="58" applyNumberFormat="1" applyFont="1" applyFill="1" applyBorder="1" applyAlignment="1">
      <alignment horizontal="center" vertical="center"/>
      <protection/>
    </xf>
    <xf numFmtId="1" fontId="3" fillId="0" borderId="64" xfId="58" applyNumberFormat="1" applyFont="1" applyFill="1" applyBorder="1" applyAlignment="1">
      <alignment horizontal="center" vertical="center"/>
      <protection/>
    </xf>
    <xf numFmtId="0" fontId="62" fillId="0" borderId="31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 wrapText="1"/>
    </xf>
    <xf numFmtId="1" fontId="3" fillId="0" borderId="12" xfId="58" applyNumberFormat="1" applyFont="1" applyFill="1" applyBorder="1" applyAlignment="1">
      <alignment horizontal="center" vertical="center"/>
      <protection/>
    </xf>
    <xf numFmtId="0" fontId="62" fillId="0" borderId="1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1" fontId="3" fillId="0" borderId="43" xfId="58" applyNumberFormat="1" applyFont="1" applyFill="1" applyBorder="1" applyAlignment="1">
      <alignment horizontal="center" vertical="center"/>
      <protection/>
    </xf>
    <xf numFmtId="1" fontId="3" fillId="0" borderId="32" xfId="58" applyNumberFormat="1" applyFont="1" applyFill="1" applyBorder="1" applyAlignment="1">
      <alignment horizontal="center" vertical="center"/>
      <protection/>
    </xf>
    <xf numFmtId="1" fontId="3" fillId="0" borderId="24" xfId="58" applyNumberFormat="1" applyFont="1" applyFill="1" applyBorder="1" applyAlignment="1">
      <alignment horizontal="center" vertical="center"/>
      <protection/>
    </xf>
    <xf numFmtId="1" fontId="3" fillId="0" borderId="17" xfId="58" applyNumberFormat="1" applyFont="1" applyFill="1" applyBorder="1" applyAlignment="1">
      <alignment horizontal="center" vertical="center"/>
      <protection/>
    </xf>
    <xf numFmtId="1" fontId="8" fillId="0" borderId="17" xfId="0" applyNumberFormat="1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1" fontId="5" fillId="0" borderId="46" xfId="58" applyNumberFormat="1" applyFont="1" applyFill="1" applyBorder="1" applyAlignment="1">
      <alignment horizontal="center" vertical="center"/>
      <protection/>
    </xf>
    <xf numFmtId="1" fontId="5" fillId="0" borderId="53" xfId="58" applyNumberFormat="1" applyFont="1" applyFill="1" applyBorder="1" applyAlignment="1">
      <alignment horizontal="center" vertical="center"/>
      <protection/>
    </xf>
    <xf numFmtId="1" fontId="5" fillId="0" borderId="48" xfId="58" applyNumberFormat="1" applyFont="1" applyFill="1" applyBorder="1" applyAlignment="1">
      <alignment horizontal="center" vertical="center"/>
      <protection/>
    </xf>
    <xf numFmtId="1" fontId="9" fillId="0" borderId="48" xfId="0" applyNumberFormat="1" applyFont="1" applyBorder="1" applyAlignment="1">
      <alignment horizontal="center" vertical="center"/>
    </xf>
    <xf numFmtId="3" fontId="9" fillId="0" borderId="53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3" fontId="9" fillId="0" borderId="63" xfId="0" applyNumberFormat="1" applyFont="1" applyBorder="1" applyAlignment="1">
      <alignment horizontal="center" vertical="center" wrapText="1"/>
    </xf>
    <xf numFmtId="0" fontId="5" fillId="0" borderId="0" xfId="59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5" fillId="0" borderId="0" xfId="59" applyFont="1" applyFill="1" applyBorder="1" applyAlignment="1">
      <alignment vertical="center"/>
      <protection/>
    </xf>
    <xf numFmtId="0" fontId="24" fillId="0" borderId="0" xfId="59" applyFont="1" applyFill="1" applyBorder="1" applyAlignment="1">
      <alignment horizontal="center" vertical="center"/>
      <protection/>
    </xf>
    <xf numFmtId="0" fontId="24" fillId="24" borderId="0" xfId="59" applyFont="1" applyFill="1" applyBorder="1" applyAlignment="1">
      <alignment horizontal="center" vertical="center"/>
      <protection/>
    </xf>
    <xf numFmtId="189" fontId="8" fillId="0" borderId="0" xfId="0" applyNumberFormat="1" applyFont="1" applyBorder="1" applyAlignment="1">
      <alignment horizontal="center" vertical="center"/>
    </xf>
    <xf numFmtId="188" fontId="3" fillId="0" borderId="0" xfId="59" applyNumberFormat="1" applyFont="1" applyFill="1" applyBorder="1" applyAlignment="1">
      <alignment horizontal="center" vertical="center"/>
      <protection/>
    </xf>
    <xf numFmtId="188" fontId="5" fillId="0" borderId="0" xfId="59" applyNumberFormat="1" applyFont="1" applyFill="1" applyBorder="1" applyAlignment="1">
      <alignment horizontal="center" vertical="center"/>
      <protection/>
    </xf>
    <xf numFmtId="0" fontId="24" fillId="24" borderId="0" xfId="59" applyFont="1" applyFill="1" applyBorder="1" applyAlignment="1">
      <alignment vertical="center"/>
      <protection/>
    </xf>
    <xf numFmtId="0" fontId="13" fillId="24" borderId="66" xfId="59" applyFont="1" applyFill="1" applyBorder="1" applyAlignment="1">
      <alignment horizontal="center" vertical="center"/>
      <protection/>
    </xf>
    <xf numFmtId="0" fontId="13" fillId="24" borderId="36" xfId="59" applyFont="1" applyFill="1" applyBorder="1" applyAlignment="1">
      <alignment horizontal="center" vertical="center"/>
      <protection/>
    </xf>
    <xf numFmtId="0" fontId="24" fillId="0" borderId="25" xfId="59" applyFont="1" applyFill="1" applyBorder="1" applyAlignment="1">
      <alignment horizontal="center" vertical="center"/>
      <protection/>
    </xf>
    <xf numFmtId="0" fontId="24" fillId="0" borderId="15" xfId="59" applyFont="1" applyFill="1" applyBorder="1" applyAlignment="1">
      <alignment horizontal="center" vertical="center"/>
      <protection/>
    </xf>
    <xf numFmtId="0" fontId="13" fillId="24" borderId="41" xfId="59" applyFont="1" applyFill="1" applyBorder="1" applyAlignment="1">
      <alignment horizontal="center" vertical="center"/>
      <protection/>
    </xf>
    <xf numFmtId="0" fontId="24" fillId="24" borderId="25" xfId="59" applyFont="1" applyFill="1" applyBorder="1" applyAlignment="1">
      <alignment horizontal="center" vertical="center"/>
      <protection/>
    </xf>
    <xf numFmtId="0" fontId="24" fillId="0" borderId="29" xfId="59" applyFont="1" applyFill="1" applyBorder="1" applyAlignment="1">
      <alignment horizontal="center" vertical="center"/>
      <protection/>
    </xf>
    <xf numFmtId="188" fontId="3" fillId="0" borderId="31" xfId="60" applyNumberFormat="1" applyFont="1" applyFill="1" applyBorder="1" applyAlignment="1">
      <alignment horizontal="center" vertical="center" wrapText="1"/>
      <protection/>
    </xf>
    <xf numFmtId="188" fontId="3" fillId="0" borderId="31" xfId="59" applyNumberFormat="1" applyFont="1" applyFill="1" applyBorder="1" applyAlignment="1">
      <alignment horizontal="center" vertical="center" wrapText="1"/>
      <protection/>
    </xf>
    <xf numFmtId="188" fontId="3" fillId="0" borderId="11" xfId="60" applyNumberFormat="1" applyFont="1" applyFill="1" applyBorder="1" applyAlignment="1">
      <alignment horizontal="center" vertical="center" wrapText="1"/>
      <protection/>
    </xf>
    <xf numFmtId="188" fontId="8" fillId="0" borderId="11" xfId="59" applyNumberFormat="1" applyFont="1" applyFill="1" applyBorder="1" applyAlignment="1">
      <alignment horizontal="center" vertical="center" wrapText="1"/>
      <protection/>
    </xf>
    <xf numFmtId="188" fontId="3" fillId="0" borderId="17" xfId="60" applyNumberFormat="1" applyFont="1" applyFill="1" applyBorder="1" applyAlignment="1">
      <alignment horizontal="center" vertical="center" wrapText="1"/>
      <protection/>
    </xf>
    <xf numFmtId="188" fontId="8" fillId="0" borderId="17" xfId="59" applyNumberFormat="1" applyFont="1" applyFill="1" applyBorder="1" applyAlignment="1">
      <alignment horizontal="center" vertical="center" wrapText="1"/>
      <protection/>
    </xf>
    <xf numFmtId="188" fontId="8" fillId="0" borderId="17" xfId="0" applyNumberFormat="1" applyFont="1" applyFill="1" applyBorder="1" applyAlignment="1">
      <alignment horizontal="center" vertical="center" wrapText="1"/>
    </xf>
    <xf numFmtId="188" fontId="5" fillId="0" borderId="70" xfId="60" applyNumberFormat="1" applyFont="1" applyFill="1" applyBorder="1" applyAlignment="1">
      <alignment horizontal="center" vertical="center" wrapText="1"/>
      <protection/>
    </xf>
    <xf numFmtId="189" fontId="25" fillId="0" borderId="48" xfId="0" applyNumberFormat="1" applyFont="1" applyBorder="1" applyAlignment="1">
      <alignment horizontal="center" vertical="center" wrapText="1"/>
    </xf>
    <xf numFmtId="188" fontId="9" fillId="0" borderId="48" xfId="59" applyNumberFormat="1" applyFont="1" applyFill="1" applyBorder="1" applyAlignment="1">
      <alignment horizontal="center" vertical="center" wrapText="1"/>
      <protection/>
    </xf>
    <xf numFmtId="188" fontId="9" fillId="0" borderId="52" xfId="0" applyNumberFormat="1" applyFont="1" applyBorder="1" applyAlignment="1">
      <alignment horizontal="center" vertical="center" wrapText="1"/>
    </xf>
    <xf numFmtId="1" fontId="9" fillId="0" borderId="70" xfId="0" applyNumberFormat="1" applyFont="1" applyBorder="1" applyAlignment="1">
      <alignment horizontal="center" vertical="center" wrapText="1"/>
    </xf>
    <xf numFmtId="0" fontId="3" fillId="0" borderId="54" xfId="59" applyFont="1" applyFill="1" applyBorder="1" applyAlignment="1">
      <alignment horizontal="left"/>
      <protection/>
    </xf>
    <xf numFmtId="0" fontId="3" fillId="0" borderId="39" xfId="59" applyFont="1" applyFill="1" applyBorder="1" applyAlignment="1">
      <alignment horizontal="left"/>
      <protection/>
    </xf>
    <xf numFmtId="0" fontId="3" fillId="0" borderId="56" xfId="59" applyFont="1" applyFill="1" applyBorder="1" applyAlignment="1">
      <alignment horizontal="left"/>
      <protection/>
    </xf>
    <xf numFmtId="0" fontId="13" fillId="0" borderId="0" xfId="0" applyFont="1" applyBorder="1" applyAlignment="1">
      <alignment horizontal="center" vertical="center" textRotation="90" wrapText="1"/>
    </xf>
    <xf numFmtId="189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34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 wrapText="1"/>
    </xf>
    <xf numFmtId="0" fontId="3" fillId="0" borderId="0" xfId="60" applyFont="1" applyFill="1" applyAlignment="1">
      <alignment vertical="center" wrapText="1"/>
      <protection/>
    </xf>
    <xf numFmtId="0" fontId="8" fillId="0" borderId="0" xfId="0" applyFont="1" applyAlignment="1">
      <alignment/>
    </xf>
    <xf numFmtId="0" fontId="14" fillId="0" borderId="0" xfId="60" applyFont="1" applyFill="1" applyAlignment="1">
      <alignment vertical="center"/>
      <protection/>
    </xf>
    <xf numFmtId="0" fontId="14" fillId="0" borderId="0" xfId="60" applyFont="1" applyFill="1" applyAlignment="1">
      <alignment/>
      <protection/>
    </xf>
    <xf numFmtId="49" fontId="30" fillId="0" borderId="32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1" fontId="8" fillId="0" borderId="10" xfId="50" applyNumberFormat="1" applyFont="1" applyBorder="1" applyAlignment="1">
      <alignment horizontal="center" vertical="center"/>
      <protection/>
    </xf>
    <xf numFmtId="188" fontId="28" fillId="0" borderId="67" xfId="49" applyNumberFormat="1" applyFont="1" applyBorder="1" applyAlignment="1">
      <alignment horizontal="center" vertical="center"/>
      <protection/>
    </xf>
    <xf numFmtId="188" fontId="28" fillId="0" borderId="64" xfId="49" applyNumberFormat="1" applyFont="1" applyBorder="1" applyAlignment="1">
      <alignment horizontal="center" vertical="center"/>
      <protection/>
    </xf>
    <xf numFmtId="188" fontId="9" fillId="0" borderId="64" xfId="50" applyNumberFormat="1" applyFont="1" applyBorder="1" applyAlignment="1">
      <alignment horizontal="center" vertical="center"/>
      <protection/>
    </xf>
    <xf numFmtId="188" fontId="26" fillId="0" borderId="31" xfId="49" applyNumberFormat="1" applyFont="1" applyBorder="1" applyAlignment="1">
      <alignment horizontal="center" vertical="center"/>
      <protection/>
    </xf>
    <xf numFmtId="0" fontId="8" fillId="0" borderId="31" xfId="0" applyFont="1" applyFill="1" applyBorder="1" applyAlignment="1">
      <alignment horizontal="center" vertical="center"/>
    </xf>
    <xf numFmtId="188" fontId="26" fillId="0" borderId="47" xfId="49" applyNumberFormat="1" applyFont="1" applyBorder="1" applyAlignment="1">
      <alignment horizontal="center" vertical="center"/>
      <protection/>
    </xf>
    <xf numFmtId="0" fontId="8" fillId="0" borderId="32" xfId="0" applyFont="1" applyFill="1" applyBorder="1" applyAlignment="1">
      <alignment horizontal="center" vertical="center"/>
    </xf>
    <xf numFmtId="188" fontId="26" fillId="0" borderId="17" xfId="49" applyNumberFormat="1" applyFont="1" applyBorder="1" applyAlignment="1">
      <alignment horizontal="center" vertical="center"/>
      <protection/>
    </xf>
    <xf numFmtId="0" fontId="8" fillId="0" borderId="17" xfId="0" applyFont="1" applyFill="1" applyBorder="1" applyAlignment="1">
      <alignment horizontal="center" vertical="center"/>
    </xf>
    <xf numFmtId="188" fontId="28" fillId="0" borderId="48" xfId="49" applyNumberFormat="1" applyFont="1" applyBorder="1" applyAlignment="1">
      <alignment horizontal="center" vertical="center"/>
      <protection/>
    </xf>
    <xf numFmtId="188" fontId="9" fillId="0" borderId="48" xfId="50" applyNumberFormat="1" applyFont="1" applyBorder="1" applyAlignment="1">
      <alignment horizontal="center" vertical="center"/>
      <protection/>
    </xf>
    <xf numFmtId="188" fontId="28" fillId="0" borderId="49" xfId="49" applyNumberFormat="1" applyFont="1" applyBorder="1" applyAlignment="1">
      <alignment horizontal="center" vertical="center"/>
      <protection/>
    </xf>
    <xf numFmtId="0" fontId="9" fillId="0" borderId="64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88" fontId="26" fillId="0" borderId="18" xfId="49" applyNumberFormat="1" applyFont="1" applyBorder="1" applyAlignment="1">
      <alignment horizontal="center" vertical="center"/>
      <protection/>
    </xf>
    <xf numFmtId="188" fontId="8" fillId="0" borderId="31" xfId="50" applyNumberFormat="1" applyFont="1" applyBorder="1" applyAlignment="1">
      <alignment horizontal="center" vertical="center"/>
      <protection/>
    </xf>
    <xf numFmtId="188" fontId="26" fillId="0" borderId="15" xfId="49" applyNumberFormat="1" applyFont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center" vertical="center"/>
    </xf>
    <xf numFmtId="188" fontId="8" fillId="0" borderId="15" xfId="50" applyNumberFormat="1" applyFont="1" applyBorder="1" applyAlignment="1">
      <alignment horizontal="center" vertical="center"/>
      <protection/>
    </xf>
    <xf numFmtId="188" fontId="26" fillId="0" borderId="29" xfId="49" applyNumberFormat="1" applyFont="1" applyBorder="1" applyAlignment="1">
      <alignment horizontal="center" vertical="center"/>
      <protection/>
    </xf>
    <xf numFmtId="188" fontId="8" fillId="0" borderId="17" xfId="50" applyNumberFormat="1" applyFont="1" applyBorder="1" applyAlignment="1">
      <alignment horizontal="center" vertical="center"/>
      <protection/>
    </xf>
    <xf numFmtId="0" fontId="9" fillId="0" borderId="3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0" fontId="8" fillId="0" borderId="31" xfId="50" applyFont="1" applyFill="1" applyBorder="1" applyAlignment="1">
      <alignment horizontal="center" vertical="center" wrapText="1"/>
      <protection/>
    </xf>
    <xf numFmtId="188" fontId="8" fillId="0" borderId="47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50" applyFont="1" applyFill="1" applyBorder="1" applyAlignment="1">
      <alignment horizontal="center" vertical="center" wrapText="1"/>
      <protection/>
    </xf>
    <xf numFmtId="188" fontId="8" fillId="0" borderId="28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8" fillId="0" borderId="17" xfId="50" applyFont="1" applyFill="1" applyBorder="1" applyAlignment="1">
      <alignment horizontal="center" vertical="center" wrapText="1"/>
      <protection/>
    </xf>
    <xf numFmtId="1" fontId="9" fillId="0" borderId="33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88" fontId="9" fillId="0" borderId="37" xfId="0" applyNumberFormat="1" applyFont="1" applyFill="1" applyBorder="1" applyAlignment="1">
      <alignment horizontal="center" vertical="center" wrapText="1"/>
    </xf>
    <xf numFmtId="188" fontId="9" fillId="0" borderId="16" xfId="0" applyNumberFormat="1" applyFont="1" applyFill="1" applyBorder="1" applyAlignment="1">
      <alignment horizontal="center" vertical="center" wrapText="1"/>
    </xf>
    <xf numFmtId="188" fontId="9" fillId="0" borderId="37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88" fontId="8" fillId="0" borderId="23" xfId="0" applyNumberFormat="1" applyFont="1" applyFill="1" applyBorder="1" applyAlignment="1">
      <alignment horizontal="center" vertical="center" wrapText="1"/>
    </xf>
    <xf numFmtId="188" fontId="8" fillId="0" borderId="27" xfId="0" applyNumberFormat="1" applyFont="1" applyBorder="1" applyAlignment="1">
      <alignment horizontal="center" vertical="center" wrapText="1"/>
    </xf>
    <xf numFmtId="188" fontId="9" fillId="0" borderId="43" xfId="0" applyNumberFormat="1" applyFont="1" applyBorder="1" applyAlignment="1">
      <alignment horizontal="center" vertical="center" wrapText="1"/>
    </xf>
    <xf numFmtId="188" fontId="9" fillId="0" borderId="44" xfId="0" applyNumberFormat="1" applyFont="1" applyBorder="1" applyAlignment="1">
      <alignment horizontal="center" vertical="center" wrapText="1"/>
    </xf>
    <xf numFmtId="3" fontId="8" fillId="0" borderId="57" xfId="0" applyNumberFormat="1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18" xfId="60" applyFont="1" applyFill="1" applyBorder="1" applyAlignment="1">
      <alignment horizontal="center" vertical="center" wrapText="1"/>
      <protection/>
    </xf>
    <xf numFmtId="189" fontId="8" fillId="0" borderId="27" xfId="0" applyNumberFormat="1" applyFont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88" fontId="8" fillId="0" borderId="15" xfId="0" applyNumberFormat="1" applyFont="1" applyFill="1" applyBorder="1" applyAlignment="1">
      <alignment horizontal="center" vertical="center" wrapText="1"/>
    </xf>
    <xf numFmtId="1" fontId="8" fillId="0" borderId="11" xfId="50" applyNumberFormat="1" applyFont="1" applyBorder="1" applyAlignment="1">
      <alignment horizontal="center" vertical="center"/>
      <protection/>
    </xf>
    <xf numFmtId="188" fontId="8" fillId="0" borderId="11" xfId="50" applyNumberFormat="1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188" fontId="26" fillId="0" borderId="11" xfId="49" applyNumberFormat="1" applyFont="1" applyBorder="1" applyAlignment="1">
      <alignment horizontal="center" vertical="center"/>
      <protection/>
    </xf>
    <xf numFmtId="1" fontId="26" fillId="0" borderId="11" xfId="49" applyNumberFormat="1" applyFont="1" applyBorder="1" applyAlignment="1">
      <alignment horizontal="center" vertical="center"/>
      <protection/>
    </xf>
    <xf numFmtId="1" fontId="8" fillId="0" borderId="31" xfId="50" applyNumberFormat="1" applyFont="1" applyBorder="1" applyAlignment="1">
      <alignment horizontal="center" vertical="center"/>
      <protection/>
    </xf>
    <xf numFmtId="1" fontId="26" fillId="0" borderId="31" xfId="49" applyNumberFormat="1" applyFont="1" applyBorder="1" applyAlignment="1">
      <alignment horizontal="center" vertical="center"/>
      <protection/>
    </xf>
    <xf numFmtId="1" fontId="8" fillId="0" borderId="13" xfId="50" applyNumberFormat="1" applyFont="1" applyBorder="1" applyAlignment="1">
      <alignment horizontal="center" vertical="center"/>
      <protection/>
    </xf>
    <xf numFmtId="188" fontId="26" fillId="0" borderId="28" xfId="49" applyNumberFormat="1" applyFont="1" applyBorder="1" applyAlignment="1">
      <alignment horizontal="center" vertical="center"/>
      <protection/>
    </xf>
    <xf numFmtId="1" fontId="8" fillId="0" borderId="32" xfId="50" applyNumberFormat="1" applyFont="1" applyBorder="1" applyAlignment="1">
      <alignment horizontal="center" vertical="center"/>
      <protection/>
    </xf>
    <xf numFmtId="1" fontId="8" fillId="0" borderId="17" xfId="50" applyNumberFormat="1" applyFont="1" applyBorder="1" applyAlignment="1">
      <alignment horizontal="center" vertical="center"/>
      <protection/>
    </xf>
    <xf numFmtId="1" fontId="26" fillId="0" borderId="17" xfId="49" applyNumberFormat="1" applyFont="1" applyBorder="1" applyAlignment="1">
      <alignment horizontal="center" vertical="center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88" fontId="28" fillId="0" borderId="43" xfId="49" applyNumberFormat="1" applyFont="1" applyBorder="1" applyAlignment="1">
      <alignment horizontal="center" vertical="center"/>
      <protection/>
    </xf>
    <xf numFmtId="188" fontId="9" fillId="0" borderId="43" xfId="50" applyNumberFormat="1" applyFont="1" applyBorder="1" applyAlignment="1">
      <alignment horizontal="center" vertical="center"/>
      <protection/>
    </xf>
    <xf numFmtId="188" fontId="28" fillId="0" borderId="44" xfId="49" applyNumberFormat="1" applyFont="1" applyBorder="1" applyAlignment="1">
      <alignment horizontal="center" vertical="center"/>
      <protection/>
    </xf>
    <xf numFmtId="0" fontId="9" fillId="0" borderId="4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188" fontId="9" fillId="0" borderId="48" xfId="0" applyNumberFormat="1" applyFont="1" applyFill="1" applyBorder="1" applyAlignment="1">
      <alignment horizontal="center" vertical="center"/>
    </xf>
    <xf numFmtId="49" fontId="80" fillId="0" borderId="17" xfId="0" applyNumberFormat="1" applyFont="1" applyFill="1" applyBorder="1" applyAlignment="1">
      <alignment horizontal="center" vertical="center" wrapText="1"/>
    </xf>
    <xf numFmtId="49" fontId="80" fillId="0" borderId="18" xfId="0" applyNumberFormat="1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88" fontId="26" fillId="0" borderId="31" xfId="49" applyNumberFormat="1" applyFont="1" applyBorder="1" applyAlignment="1">
      <alignment horizontal="center" vertical="center" wrapText="1"/>
      <protection/>
    </xf>
    <xf numFmtId="188" fontId="8" fillId="0" borderId="31" xfId="50" applyNumberFormat="1" applyFont="1" applyBorder="1" applyAlignment="1">
      <alignment horizontal="center" vertical="center" wrapText="1"/>
      <protection/>
    </xf>
    <xf numFmtId="188" fontId="8" fillId="0" borderId="31" xfId="0" applyNumberFormat="1" applyFont="1" applyFill="1" applyBorder="1" applyAlignment="1">
      <alignment horizontal="center" vertical="center" wrapText="1"/>
    </xf>
    <xf numFmtId="188" fontId="26" fillId="0" borderId="47" xfId="49" applyNumberFormat="1" applyFont="1" applyBorder="1" applyAlignment="1">
      <alignment horizontal="center" vertical="center" wrapText="1"/>
      <protection/>
    </xf>
    <xf numFmtId="0" fontId="9" fillId="0" borderId="43" xfId="0" applyFont="1" applyFill="1" applyBorder="1" applyAlignment="1">
      <alignment horizontal="center" vertical="center" wrapText="1"/>
    </xf>
    <xf numFmtId="188" fontId="28" fillId="0" borderId="43" xfId="49" applyNumberFormat="1" applyFont="1" applyBorder="1" applyAlignment="1">
      <alignment horizontal="center" vertical="center" wrapText="1"/>
      <protection/>
    </xf>
    <xf numFmtId="188" fontId="9" fillId="0" borderId="43" xfId="50" applyNumberFormat="1" applyFont="1" applyBorder="1" applyAlignment="1">
      <alignment horizontal="center" vertical="center" wrapText="1"/>
      <protection/>
    </xf>
    <xf numFmtId="188" fontId="28" fillId="0" borderId="44" xfId="49" applyNumberFormat="1" applyFont="1" applyBorder="1" applyAlignment="1">
      <alignment horizontal="center" vertical="center" wrapText="1"/>
      <protection/>
    </xf>
    <xf numFmtId="188" fontId="9" fillId="0" borderId="48" xfId="0" applyNumberFormat="1" applyFont="1" applyFill="1" applyBorder="1" applyAlignment="1">
      <alignment horizontal="center" vertical="center" wrapText="1"/>
    </xf>
    <xf numFmtId="188" fontId="28" fillId="0" borderId="48" xfId="49" applyNumberFormat="1" applyFont="1" applyBorder="1" applyAlignment="1">
      <alignment horizontal="center" vertical="center" wrapText="1"/>
      <protection/>
    </xf>
    <xf numFmtId="188" fontId="9" fillId="0" borderId="48" xfId="50" applyNumberFormat="1" applyFont="1" applyBorder="1" applyAlignment="1">
      <alignment horizontal="center" vertical="center" wrapText="1"/>
      <protection/>
    </xf>
    <xf numFmtId="188" fontId="28" fillId="0" borderId="49" xfId="49" applyNumberFormat="1" applyFont="1" applyBorder="1" applyAlignment="1">
      <alignment horizontal="center" vertical="center" wrapText="1"/>
      <protection/>
    </xf>
    <xf numFmtId="188" fontId="26" fillId="0" borderId="17" xfId="49" applyNumberFormat="1" applyFont="1" applyBorder="1" applyAlignment="1">
      <alignment horizontal="center" vertical="center" wrapText="1"/>
      <protection/>
    </xf>
    <xf numFmtId="188" fontId="8" fillId="0" borderId="17" xfId="50" applyNumberFormat="1" applyFont="1" applyBorder="1" applyAlignment="1">
      <alignment horizontal="center" vertical="center" wrapText="1"/>
      <protection/>
    </xf>
    <xf numFmtId="188" fontId="26" fillId="0" borderId="18" xfId="49" applyNumberFormat="1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79" xfId="58" applyFont="1" applyFill="1" applyBorder="1" applyAlignment="1">
      <alignment horizontal="center" vertical="center" wrapText="1"/>
      <protection/>
    </xf>
    <xf numFmtId="0" fontId="5" fillId="24" borderId="46" xfId="58" applyFont="1" applyFill="1" applyBorder="1" applyAlignment="1">
      <alignment horizontal="center" vertical="center" wrapText="1"/>
      <protection/>
    </xf>
    <xf numFmtId="0" fontId="35" fillId="0" borderId="58" xfId="0" applyFont="1" applyBorder="1" applyAlignment="1">
      <alignment horizontal="left" vertical="center" wrapText="1"/>
    </xf>
    <xf numFmtId="0" fontId="5" fillId="0" borderId="10" xfId="59" applyFont="1" applyFill="1" applyBorder="1" applyAlignment="1">
      <alignment horizontal="center" vertical="center"/>
      <protection/>
    </xf>
    <xf numFmtId="0" fontId="5" fillId="0" borderId="31" xfId="59" applyFont="1" applyFill="1" applyBorder="1" applyAlignment="1">
      <alignment horizontal="center" vertical="center"/>
      <protection/>
    </xf>
    <xf numFmtId="0" fontId="5" fillId="24" borderId="55" xfId="59" applyFont="1" applyFill="1" applyBorder="1" applyAlignment="1">
      <alignment horizontal="center" vertical="center" wrapText="1"/>
      <protection/>
    </xf>
    <xf numFmtId="0" fontId="5" fillId="24" borderId="51" xfId="59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14" fillId="0" borderId="38" xfId="0" applyFont="1" applyBorder="1" applyAlignment="1">
      <alignment horizontal="center" vertical="center" textRotation="180"/>
    </xf>
    <xf numFmtId="0" fontId="5" fillId="0" borderId="32" xfId="56" applyFont="1" applyFill="1" applyBorder="1" applyAlignment="1">
      <alignment horizontal="center" vertical="center"/>
      <protection/>
    </xf>
    <xf numFmtId="0" fontId="5" fillId="25" borderId="47" xfId="59" applyFont="1" applyFill="1" applyBorder="1" applyAlignment="1">
      <alignment horizontal="center" vertical="center" wrapText="1"/>
      <protection/>
    </xf>
    <xf numFmtId="0" fontId="5" fillId="25" borderId="18" xfId="59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37" xfId="59" applyFont="1" applyFill="1" applyBorder="1" applyAlignment="1">
      <alignment horizontal="center" vertical="center"/>
      <protection/>
    </xf>
    <xf numFmtId="0" fontId="5" fillId="0" borderId="33" xfId="59" applyFont="1" applyFill="1" applyBorder="1" applyAlignment="1">
      <alignment horizontal="center" vertical="center"/>
      <protection/>
    </xf>
    <xf numFmtId="0" fontId="13" fillId="25" borderId="69" xfId="59" applyFont="1" applyFill="1" applyBorder="1" applyAlignment="1">
      <alignment horizontal="left" vertical="center"/>
      <protection/>
    </xf>
    <xf numFmtId="0" fontId="13" fillId="0" borderId="74" xfId="0" applyFont="1" applyBorder="1" applyAlignment="1">
      <alignment horizontal="left" vertical="center"/>
    </xf>
    <xf numFmtId="0" fontId="3" fillId="0" borderId="38" xfId="59" applyFont="1" applyFill="1" applyBorder="1" applyAlignment="1">
      <alignment horizontal="center" vertical="center" textRotation="180"/>
      <protection/>
    </xf>
    <xf numFmtId="0" fontId="57" fillId="24" borderId="32" xfId="56" applyFont="1" applyFill="1" applyBorder="1" applyAlignment="1">
      <alignment horizontal="center" vertical="center" wrapText="1"/>
      <protection/>
    </xf>
    <xf numFmtId="0" fontId="57" fillId="25" borderId="18" xfId="59" applyFont="1" applyFill="1" applyBorder="1" applyAlignment="1">
      <alignment horizontal="center" vertical="center" wrapText="1"/>
      <protection/>
    </xf>
    <xf numFmtId="0" fontId="57" fillId="24" borderId="10" xfId="56" applyFont="1" applyFill="1" applyBorder="1" applyAlignment="1">
      <alignment horizontal="center" vertical="center" wrapText="1"/>
      <protection/>
    </xf>
    <xf numFmtId="0" fontId="58" fillId="0" borderId="45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7" fillId="25" borderId="47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vertical="center" textRotation="180"/>
      <protection/>
    </xf>
    <xf numFmtId="0" fontId="35" fillId="0" borderId="0" xfId="0" applyFont="1" applyBorder="1" applyAlignment="1">
      <alignment horizontal="left" vertical="center"/>
    </xf>
    <xf numFmtId="0" fontId="58" fillId="0" borderId="59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4" fillId="0" borderId="61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right"/>
      <protection/>
    </xf>
    <xf numFmtId="0" fontId="7" fillId="0" borderId="34" xfId="60" applyFont="1" applyFill="1" applyBorder="1" applyAlignment="1">
      <alignment horizontal="center" vertical="center" wrapText="1"/>
      <protection/>
    </xf>
    <xf numFmtId="0" fontId="58" fillId="0" borderId="31" xfId="0" applyFont="1" applyBorder="1" applyAlignment="1">
      <alignment horizontal="center" vertical="center" wrapText="1"/>
    </xf>
    <xf numFmtId="1" fontId="8" fillId="0" borderId="14" xfId="50" applyNumberFormat="1" applyFont="1" applyBorder="1" applyAlignment="1">
      <alignment horizontal="center" vertical="center"/>
      <protection/>
    </xf>
    <xf numFmtId="1" fontId="8" fillId="0" borderId="15" xfId="50" applyNumberFormat="1" applyFont="1" applyBorder="1" applyAlignment="1">
      <alignment horizontal="center" vertical="center"/>
      <protection/>
    </xf>
    <xf numFmtId="1" fontId="26" fillId="0" borderId="15" xfId="49" applyNumberFormat="1" applyFont="1" applyBorder="1" applyAlignment="1">
      <alignment horizontal="center" vertical="center"/>
      <protection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188" fontId="8" fillId="0" borderId="11" xfId="50" applyNumberFormat="1" applyFont="1" applyBorder="1" applyAlignment="1">
      <alignment horizontal="center" vertical="center" wrapText="1"/>
      <protection/>
    </xf>
    <xf numFmtId="1" fontId="26" fillId="0" borderId="11" xfId="49" applyNumberFormat="1" applyFont="1" applyBorder="1" applyAlignment="1">
      <alignment horizontal="center" vertical="center" wrapText="1"/>
      <protection/>
    </xf>
    <xf numFmtId="188" fontId="26" fillId="0" borderId="11" xfId="49" applyNumberFormat="1" applyFont="1" applyBorder="1" applyAlignment="1">
      <alignment horizontal="center" vertical="center" wrapText="1"/>
      <protection/>
    </xf>
    <xf numFmtId="1" fontId="8" fillId="0" borderId="11" xfId="50" applyNumberFormat="1" applyFont="1" applyBorder="1" applyAlignment="1">
      <alignment horizontal="center" vertical="center" wrapText="1"/>
      <protection/>
    </xf>
    <xf numFmtId="188" fontId="26" fillId="0" borderId="28" xfId="49" applyNumberFormat="1" applyFont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188" fontId="8" fillId="0" borderId="15" xfId="50" applyNumberFormat="1" applyFont="1" applyBorder="1" applyAlignment="1">
      <alignment horizontal="center" vertical="center" wrapText="1"/>
      <protection/>
    </xf>
    <xf numFmtId="1" fontId="26" fillId="0" borderId="15" xfId="49" applyNumberFormat="1" applyFont="1" applyBorder="1" applyAlignment="1">
      <alignment horizontal="center" vertical="center" wrapText="1"/>
      <protection/>
    </xf>
    <xf numFmtId="188" fontId="26" fillId="0" borderId="15" xfId="49" applyNumberFormat="1" applyFont="1" applyBorder="1" applyAlignment="1">
      <alignment horizontal="center" vertical="center" wrapText="1"/>
      <protection/>
    </xf>
    <xf numFmtId="1" fontId="8" fillId="0" borderId="15" xfId="50" applyNumberFormat="1" applyFont="1" applyBorder="1" applyAlignment="1">
      <alignment horizontal="center" vertical="center" wrapText="1"/>
      <protection/>
    </xf>
    <xf numFmtId="188" fontId="26" fillId="0" borderId="29" xfId="49" applyNumberFormat="1" applyFont="1" applyBorder="1" applyAlignment="1">
      <alignment horizontal="center" vertical="center" wrapText="1"/>
      <protection/>
    </xf>
    <xf numFmtId="0" fontId="9" fillId="0" borderId="79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188" fontId="28" fillId="0" borderId="64" xfId="49" applyNumberFormat="1" applyFont="1" applyBorder="1" applyAlignment="1">
      <alignment horizontal="center" vertical="center" wrapText="1"/>
      <protection/>
    </xf>
    <xf numFmtId="188" fontId="9" fillId="0" borderId="64" xfId="50" applyNumberFormat="1" applyFont="1" applyBorder="1" applyAlignment="1">
      <alignment horizontal="center" vertical="center" wrapText="1"/>
      <protection/>
    </xf>
    <xf numFmtId="188" fontId="28" fillId="0" borderId="67" xfId="49" applyNumberFormat="1" applyFont="1" applyBorder="1" applyAlignment="1">
      <alignment horizontal="center" vertical="center" wrapText="1"/>
      <protection/>
    </xf>
    <xf numFmtId="0" fontId="5" fillId="0" borderId="46" xfId="0" applyFont="1" applyBorder="1" applyAlignment="1">
      <alignment horizontal="center" vertical="center"/>
    </xf>
    <xf numFmtId="188" fontId="5" fillId="0" borderId="48" xfId="0" applyNumberFormat="1" applyFont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188" fontId="8" fillId="0" borderId="29" xfId="0" applyNumberFormat="1" applyFont="1" applyBorder="1" applyAlignment="1">
      <alignment horizontal="center" vertical="center" wrapText="1"/>
    </xf>
    <xf numFmtId="0" fontId="3" fillId="0" borderId="11" xfId="58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0" fontId="5" fillId="0" borderId="14" xfId="58" applyFont="1" applyFill="1" applyBorder="1" applyAlignment="1">
      <alignment horizontal="center" vertical="center"/>
      <protection/>
    </xf>
    <xf numFmtId="0" fontId="5" fillId="0" borderId="29" xfId="58" applyFont="1" applyFill="1" applyBorder="1" applyAlignment="1">
      <alignment horizontal="center" vertical="center"/>
      <protection/>
    </xf>
    <xf numFmtId="0" fontId="9" fillId="0" borderId="46" xfId="0" applyFont="1" applyBorder="1" applyAlignment="1">
      <alignment horizontal="center" vertical="center"/>
    </xf>
    <xf numFmtId="0" fontId="9" fillId="0" borderId="48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 wrapText="1"/>
      <protection/>
    </xf>
    <xf numFmtId="1" fontId="5" fillId="0" borderId="48" xfId="58" applyNumberFormat="1" applyFont="1" applyFill="1" applyBorder="1" applyAlignment="1">
      <alignment horizontal="center" vertical="center"/>
      <protection/>
    </xf>
    <xf numFmtId="1" fontId="3" fillId="0" borderId="31" xfId="58" applyNumberFormat="1" applyFont="1" applyFill="1" applyBorder="1" applyAlignment="1">
      <alignment horizontal="center" vertical="center"/>
      <protection/>
    </xf>
    <xf numFmtId="0" fontId="3" fillId="0" borderId="31" xfId="58" applyFont="1" applyFill="1" applyBorder="1" applyAlignment="1">
      <alignment horizontal="center" vertical="center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1" fontId="14" fillId="0" borderId="17" xfId="58" applyNumberFormat="1" applyFont="1" applyFill="1" applyBorder="1" applyAlignment="1">
      <alignment horizontal="center" vertical="center"/>
      <protection/>
    </xf>
    <xf numFmtId="0" fontId="3" fillId="0" borderId="17" xfId="58" applyFont="1" applyFill="1" applyBorder="1" applyAlignment="1">
      <alignment horizontal="center" vertical="center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7" fillId="0" borderId="66" xfId="60" applyFont="1" applyFill="1" applyBorder="1" applyAlignment="1">
      <alignment horizontal="center" vertical="center" wrapText="1"/>
      <protection/>
    </xf>
    <xf numFmtId="0" fontId="7" fillId="0" borderId="70" xfId="60" applyFont="1" applyFill="1" applyBorder="1" applyAlignment="1">
      <alignment horizontal="center" vertical="center" wrapText="1"/>
      <protection/>
    </xf>
    <xf numFmtId="0" fontId="82" fillId="0" borderId="0" xfId="60" applyFont="1" applyFill="1" applyBorder="1" applyAlignment="1">
      <alignment horizontal="center" vertical="center" textRotation="180"/>
      <protection/>
    </xf>
    <xf numFmtId="0" fontId="7" fillId="0" borderId="3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7" fillId="0" borderId="15" xfId="60" applyFont="1" applyFill="1" applyBorder="1" applyAlignment="1">
      <alignment horizontal="center" vertical="center" wrapText="1"/>
      <protection/>
    </xf>
    <xf numFmtId="0" fontId="7" fillId="0" borderId="48" xfId="6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60" applyFont="1" applyFill="1" applyAlignment="1">
      <alignment horizontal="right" vertical="center"/>
      <protection/>
    </xf>
    <xf numFmtId="0" fontId="4" fillId="0" borderId="0" xfId="60" applyFont="1" applyFill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0" fontId="7" fillId="0" borderId="32" xfId="56" applyFont="1" applyFill="1" applyBorder="1" applyAlignment="1">
      <alignment horizontal="center" vertical="center" wrapText="1"/>
      <protection/>
    </xf>
    <xf numFmtId="0" fontId="7" fillId="0" borderId="6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72" xfId="60" applyFont="1" applyFill="1" applyBorder="1" applyAlignment="1">
      <alignment horizontal="center" vertical="center" wrapText="1"/>
      <protection/>
    </xf>
    <xf numFmtId="0" fontId="7" fillId="0" borderId="55" xfId="60" applyFont="1" applyFill="1" applyBorder="1" applyAlignment="1">
      <alignment horizontal="center" vertical="center" wrapText="1"/>
      <protection/>
    </xf>
    <xf numFmtId="0" fontId="7" fillId="0" borderId="59" xfId="60" applyFont="1" applyFill="1" applyBorder="1" applyAlignment="1">
      <alignment horizontal="center" vertical="center" wrapText="1"/>
      <protection/>
    </xf>
    <xf numFmtId="0" fontId="47" fillId="0" borderId="80" xfId="60" applyFont="1" applyFill="1" applyBorder="1" applyAlignment="1">
      <alignment horizontal="center" vertical="center" wrapText="1"/>
      <protection/>
    </xf>
    <xf numFmtId="0" fontId="47" fillId="0" borderId="38" xfId="60" applyFont="1" applyFill="1" applyBorder="1" applyAlignment="1">
      <alignment horizontal="center" vertical="center" wrapText="1"/>
      <protection/>
    </xf>
    <xf numFmtId="0" fontId="47" fillId="0" borderId="52" xfId="60" applyFont="1" applyFill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50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righ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5" fillId="24" borderId="69" xfId="59" applyFont="1" applyFill="1" applyBorder="1" applyAlignment="1">
      <alignment horizontal="center" vertical="center"/>
      <protection/>
    </xf>
    <xf numFmtId="0" fontId="5" fillId="24" borderId="63" xfId="59" applyFont="1" applyFill="1" applyBorder="1" applyAlignment="1">
      <alignment horizontal="center" vertical="center"/>
      <protection/>
    </xf>
    <xf numFmtId="0" fontId="9" fillId="24" borderId="15" xfId="59" applyFont="1" applyFill="1" applyBorder="1" applyAlignment="1">
      <alignment horizontal="center" vertical="center" textRotation="90"/>
      <protection/>
    </xf>
    <xf numFmtId="0" fontId="9" fillId="24" borderId="43" xfId="59" applyFont="1" applyFill="1" applyBorder="1" applyAlignment="1">
      <alignment horizontal="center" vertical="center" textRotation="90"/>
      <protection/>
    </xf>
    <xf numFmtId="0" fontId="9" fillId="24" borderId="15" xfId="59" applyFont="1" applyFill="1" applyBorder="1" applyAlignment="1">
      <alignment horizontal="center" vertical="center" textRotation="90" wrapText="1"/>
      <protection/>
    </xf>
    <xf numFmtId="0" fontId="9" fillId="24" borderId="43" xfId="59" applyFont="1" applyFill="1" applyBorder="1" applyAlignment="1">
      <alignment horizontal="center" vertical="center" textRotation="90" wrapText="1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39" xfId="59" applyFont="1" applyFill="1" applyBorder="1" applyAlignment="1">
      <alignment horizontal="center" vertical="center"/>
      <protection/>
    </xf>
    <xf numFmtId="0" fontId="9" fillId="24" borderId="12" xfId="59" applyFont="1" applyFill="1" applyBorder="1" applyAlignment="1">
      <alignment horizontal="center" vertical="center"/>
      <protection/>
    </xf>
    <xf numFmtId="0" fontId="9" fillId="24" borderId="34" xfId="59" applyFont="1" applyFill="1" applyBorder="1" applyAlignment="1">
      <alignment horizontal="center" vertical="center"/>
      <protection/>
    </xf>
    <xf numFmtId="0" fontId="9" fillId="24" borderId="14" xfId="59" applyFont="1" applyFill="1" applyBorder="1" applyAlignment="1">
      <alignment horizontal="center" vertical="center" textRotation="90" wrapText="1"/>
      <protection/>
    </xf>
    <xf numFmtId="0" fontId="9" fillId="24" borderId="35" xfId="59" applyFont="1" applyFill="1" applyBorder="1" applyAlignment="1">
      <alignment horizontal="center" vertical="center" textRotation="90" wrapText="1"/>
      <protection/>
    </xf>
    <xf numFmtId="0" fontId="3" fillId="0" borderId="0" xfId="60" applyFont="1" applyFill="1" applyAlignment="1">
      <alignment horizontal="right"/>
      <protection/>
    </xf>
    <xf numFmtId="0" fontId="4" fillId="0" borderId="0" xfId="59" applyFont="1" applyFill="1" applyAlignment="1">
      <alignment horizontal="center" vertical="center" wrapText="1"/>
      <protection/>
    </xf>
    <xf numFmtId="0" fontId="5" fillId="24" borderId="79" xfId="56" applyFont="1" applyFill="1" applyBorder="1" applyAlignment="1">
      <alignment horizontal="center" vertical="center" wrapText="1"/>
      <protection/>
    </xf>
    <xf numFmtId="0" fontId="5" fillId="24" borderId="35" xfId="56" applyFont="1" applyFill="1" applyBorder="1" applyAlignment="1">
      <alignment horizontal="center" vertical="center" wrapText="1"/>
      <protection/>
    </xf>
    <xf numFmtId="0" fontId="5" fillId="24" borderId="46" xfId="56" applyFont="1" applyFill="1" applyBorder="1" applyAlignment="1">
      <alignment horizontal="center" vertical="center" wrapText="1"/>
      <protection/>
    </xf>
    <xf numFmtId="2" fontId="5" fillId="24" borderId="80" xfId="60" applyNumberFormat="1" applyFont="1" applyFill="1" applyBorder="1" applyAlignment="1">
      <alignment horizontal="center" vertical="center" wrapText="1"/>
      <protection/>
    </xf>
    <xf numFmtId="2" fontId="5" fillId="24" borderId="38" xfId="60" applyNumberFormat="1" applyFont="1" applyFill="1" applyBorder="1" applyAlignment="1">
      <alignment horizontal="center" vertical="center" wrapText="1"/>
      <protection/>
    </xf>
    <xf numFmtId="2" fontId="5" fillId="24" borderId="52" xfId="60" applyNumberFormat="1" applyFont="1" applyFill="1" applyBorder="1" applyAlignment="1">
      <alignment horizontal="center" vertical="center" wrapText="1"/>
      <protection/>
    </xf>
    <xf numFmtId="0" fontId="9" fillId="24" borderId="78" xfId="59" applyFont="1" applyFill="1" applyBorder="1" applyAlignment="1">
      <alignment horizontal="center" vertical="center" wrapText="1"/>
      <protection/>
    </xf>
    <xf numFmtId="0" fontId="9" fillId="24" borderId="58" xfId="59" applyFont="1" applyFill="1" applyBorder="1" applyAlignment="1">
      <alignment horizontal="center" vertical="center" wrapText="1"/>
      <protection/>
    </xf>
    <xf numFmtId="0" fontId="9" fillId="24" borderId="68" xfId="59" applyFont="1" applyFill="1" applyBorder="1" applyAlignment="1">
      <alignment horizontal="center" vertical="center" wrapText="1"/>
      <protection/>
    </xf>
    <xf numFmtId="0" fontId="9" fillId="24" borderId="76" xfId="59" applyFont="1" applyFill="1" applyBorder="1" applyAlignment="1">
      <alignment horizontal="center" vertical="center" wrapText="1"/>
      <protection/>
    </xf>
    <xf numFmtId="0" fontId="9" fillId="24" borderId="21" xfId="59" applyFont="1" applyFill="1" applyBorder="1" applyAlignment="1">
      <alignment horizontal="center" vertical="center" wrapText="1"/>
      <protection/>
    </xf>
    <xf numFmtId="0" fontId="9" fillId="24" borderId="40" xfId="59" applyFont="1" applyFill="1" applyBorder="1" applyAlignment="1">
      <alignment horizontal="center" vertical="center" wrapText="1"/>
      <protection/>
    </xf>
    <xf numFmtId="0" fontId="5" fillId="0" borderId="45" xfId="59" applyFont="1" applyFill="1" applyBorder="1" applyAlignment="1">
      <alignment horizontal="center" vertical="center"/>
      <protection/>
    </xf>
    <xf numFmtId="0" fontId="5" fillId="0" borderId="55" xfId="59" applyFont="1" applyFill="1" applyBorder="1" applyAlignment="1">
      <alignment horizontal="center" vertical="center"/>
      <protection/>
    </xf>
    <xf numFmtId="0" fontId="5" fillId="0" borderId="51" xfId="59" applyFont="1" applyFill="1" applyBorder="1" applyAlignment="1">
      <alignment horizontal="center" vertical="center"/>
      <protection/>
    </xf>
    <xf numFmtId="0" fontId="9" fillId="24" borderId="22" xfId="59" applyFont="1" applyFill="1" applyBorder="1" applyAlignment="1">
      <alignment horizontal="center" vertical="center"/>
      <protection/>
    </xf>
    <xf numFmtId="0" fontId="9" fillId="24" borderId="21" xfId="59" applyFont="1" applyFill="1" applyBorder="1" applyAlignment="1">
      <alignment horizontal="center" vertical="center"/>
      <protection/>
    </xf>
    <xf numFmtId="0" fontId="9" fillId="24" borderId="54" xfId="59" applyFont="1" applyFill="1" applyBorder="1" applyAlignment="1">
      <alignment horizontal="center" vertical="center"/>
      <protection/>
    </xf>
    <xf numFmtId="0" fontId="9" fillId="24" borderId="12" xfId="59" applyFont="1" applyFill="1" applyBorder="1" applyAlignment="1">
      <alignment horizontal="center" vertical="center" wrapText="1"/>
      <protection/>
    </xf>
    <xf numFmtId="0" fontId="9" fillId="24" borderId="34" xfId="59" applyFont="1" applyFill="1" applyBorder="1" applyAlignment="1">
      <alignment horizontal="center" vertical="center" wrapText="1"/>
      <protection/>
    </xf>
    <xf numFmtId="0" fontId="9" fillId="0" borderId="15" xfId="59" applyFont="1" applyFill="1" applyBorder="1" applyAlignment="1">
      <alignment horizontal="center" vertical="center" textRotation="90"/>
      <protection/>
    </xf>
    <xf numFmtId="0" fontId="9" fillId="0" borderId="43" xfId="59" applyFont="1" applyFill="1" applyBorder="1" applyAlignment="1">
      <alignment horizontal="center" vertical="center" textRotation="90"/>
      <protection/>
    </xf>
    <xf numFmtId="0" fontId="9" fillId="0" borderId="15" xfId="59" applyFont="1" applyFill="1" applyBorder="1" applyAlignment="1">
      <alignment horizontal="center" vertical="center" textRotation="90" wrapText="1"/>
      <protection/>
    </xf>
    <xf numFmtId="0" fontId="9" fillId="0" borderId="43" xfId="59" applyFont="1" applyFill="1" applyBorder="1" applyAlignment="1">
      <alignment horizontal="center" vertical="center" textRotation="90" wrapText="1"/>
      <protection/>
    </xf>
    <xf numFmtId="0" fontId="27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5" fillId="0" borderId="0" xfId="0" applyFont="1" applyBorder="1" applyAlignment="1">
      <alignment horizontal="left"/>
    </xf>
    <xf numFmtId="0" fontId="8" fillId="0" borderId="38" xfId="0" applyFont="1" applyBorder="1" applyAlignment="1">
      <alignment horizontal="center" textRotation="180"/>
    </xf>
    <xf numFmtId="0" fontId="3" fillId="0" borderId="0" xfId="57" applyFont="1" applyAlignment="1">
      <alignment horizontal="right"/>
      <protection/>
    </xf>
    <xf numFmtId="0" fontId="5" fillId="0" borderId="79" xfId="56" applyFont="1" applyFill="1" applyBorder="1" applyAlignment="1">
      <alignment horizontal="center" vertical="center" wrapText="1"/>
      <protection/>
    </xf>
    <xf numFmtId="0" fontId="5" fillId="0" borderId="46" xfId="56" applyFont="1" applyFill="1" applyBorder="1" applyAlignment="1">
      <alignment horizontal="center" vertical="center"/>
      <protection/>
    </xf>
    <xf numFmtId="0" fontId="5" fillId="0" borderId="67" xfId="56" applyFont="1" applyFill="1" applyBorder="1" applyAlignment="1">
      <alignment horizontal="center" vertical="center" wrapText="1"/>
      <protection/>
    </xf>
    <xf numFmtId="0" fontId="5" fillId="0" borderId="49" xfId="56" applyFont="1" applyFill="1" applyBorder="1" applyAlignment="1">
      <alignment horizontal="center" vertical="center" wrapText="1"/>
      <protection/>
    </xf>
    <xf numFmtId="0" fontId="5" fillId="0" borderId="55" xfId="57" applyFont="1" applyBorder="1" applyAlignment="1">
      <alignment horizontal="center" vertical="center" wrapText="1"/>
      <protection/>
    </xf>
    <xf numFmtId="0" fontId="5" fillId="0" borderId="59" xfId="57" applyFont="1" applyBorder="1" applyAlignment="1">
      <alignment horizontal="center" vertical="center" wrapText="1"/>
      <protection/>
    </xf>
    <xf numFmtId="0" fontId="27" fillId="0" borderId="61" xfId="57" applyFont="1" applyBorder="1" applyAlignment="1">
      <alignment horizontal="center" vertical="center" wrapText="1"/>
      <protection/>
    </xf>
    <xf numFmtId="0" fontId="9" fillId="0" borderId="5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38" xfId="57" applyFont="1" applyBorder="1" applyAlignment="1">
      <alignment horizontal="center" vertical="center" textRotation="180"/>
      <protection/>
    </xf>
    <xf numFmtId="0" fontId="5" fillId="24" borderId="33" xfId="57" applyFont="1" applyFill="1" applyBorder="1" applyAlignment="1">
      <alignment horizontal="center" vertical="center"/>
      <protection/>
    </xf>
    <xf numFmtId="0" fontId="5" fillId="24" borderId="37" xfId="5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textRotation="180"/>
    </xf>
    <xf numFmtId="0" fontId="13" fillId="0" borderId="69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textRotation="90" wrapText="1"/>
    </xf>
    <xf numFmtId="0" fontId="30" fillId="0" borderId="48" xfId="0" applyFont="1" applyFill="1" applyBorder="1" applyAlignment="1">
      <alignment horizontal="center" vertical="center" textRotation="90" wrapText="1"/>
    </xf>
    <xf numFmtId="0" fontId="30" fillId="0" borderId="17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9" fillId="0" borderId="5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5" fillId="0" borderId="72" xfId="59" applyFont="1" applyFill="1" applyBorder="1" applyAlignment="1">
      <alignment horizontal="center" vertical="center" wrapText="1"/>
      <protection/>
    </xf>
    <xf numFmtId="0" fontId="5" fillId="0" borderId="55" xfId="59" applyFont="1" applyFill="1" applyBorder="1" applyAlignment="1">
      <alignment horizontal="center" vertical="center" wrapText="1"/>
      <protection/>
    </xf>
    <xf numFmtId="0" fontId="5" fillId="0" borderId="59" xfId="59" applyFont="1" applyFill="1" applyBorder="1" applyAlignment="1">
      <alignment horizontal="center" vertical="center" wrapText="1"/>
      <protection/>
    </xf>
    <xf numFmtId="0" fontId="5" fillId="0" borderId="51" xfId="59" applyFont="1" applyFill="1" applyBorder="1" applyAlignment="1">
      <alignment horizontal="center" vertical="center" wrapText="1"/>
      <protection/>
    </xf>
    <xf numFmtId="0" fontId="5" fillId="0" borderId="69" xfId="59" applyFont="1" applyFill="1" applyBorder="1" applyAlignment="1">
      <alignment horizontal="center" vertical="center"/>
      <protection/>
    </xf>
    <xf numFmtId="0" fontId="5" fillId="0" borderId="74" xfId="59" applyFont="1" applyFill="1" applyBorder="1" applyAlignment="1">
      <alignment horizontal="center" vertical="center"/>
      <protection/>
    </xf>
    <xf numFmtId="0" fontId="46" fillId="0" borderId="58" xfId="59" applyFont="1" applyFill="1" applyBorder="1" applyAlignment="1">
      <alignment horizontal="left" vertical="center" wrapText="1"/>
      <protection/>
    </xf>
    <xf numFmtId="0" fontId="2" fillId="0" borderId="0" xfId="59" applyFont="1" applyFill="1" applyAlignment="1">
      <alignment horizontal="right" vertical="center" wrapText="1"/>
      <protection/>
    </xf>
    <xf numFmtId="0" fontId="5" fillId="0" borderId="79" xfId="56" applyFont="1" applyFill="1" applyBorder="1" applyAlignment="1">
      <alignment horizontal="center" vertical="center" wrapText="1"/>
      <protection/>
    </xf>
    <xf numFmtId="0" fontId="5" fillId="0" borderId="35" xfId="56" applyFont="1" applyFill="1" applyBorder="1" applyAlignment="1">
      <alignment horizontal="center" vertical="center" wrapText="1"/>
      <protection/>
    </xf>
    <xf numFmtId="0" fontId="5" fillId="0" borderId="46" xfId="56" applyFont="1" applyFill="1" applyBorder="1" applyAlignment="1">
      <alignment horizontal="center" vertical="center" wrapText="1"/>
      <protection/>
    </xf>
    <xf numFmtId="0" fontId="5" fillId="0" borderId="5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31" xfId="59" applyFont="1" applyFill="1" applyBorder="1" applyAlignment="1">
      <alignment horizontal="center" vertical="center" wrapText="1"/>
      <protection/>
    </xf>
    <xf numFmtId="0" fontId="5" fillId="0" borderId="47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28" xfId="59" applyFont="1" applyFill="1" applyBorder="1" applyAlignment="1">
      <alignment horizontal="center" vertical="center" wrapText="1"/>
      <protection/>
    </xf>
    <xf numFmtId="0" fontId="14" fillId="0" borderId="38" xfId="60" applyFont="1" applyFill="1" applyBorder="1" applyAlignment="1">
      <alignment horizontal="center" vertical="center" textRotation="180"/>
      <protection/>
    </xf>
    <xf numFmtId="0" fontId="9" fillId="0" borderId="69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44" fillId="0" borderId="58" xfId="0" applyFont="1" applyBorder="1" applyAlignment="1">
      <alignment horizontal="left" vertical="center"/>
    </xf>
    <xf numFmtId="0" fontId="4" fillId="0" borderId="61" xfId="60" applyFont="1" applyFill="1" applyBorder="1" applyAlignment="1">
      <alignment horizontal="center" vertical="center" wrapText="1"/>
      <protection/>
    </xf>
    <xf numFmtId="0" fontId="9" fillId="0" borderId="7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5" fillId="0" borderId="72" xfId="0" applyFont="1" applyBorder="1" applyAlignment="1">
      <alignment horizontal="center" vertical="center" wrapText="1"/>
    </xf>
    <xf numFmtId="0" fontId="20" fillId="0" borderId="11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12" xfId="60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horizontal="center" vertical="center" wrapText="1"/>
      <protection/>
    </xf>
    <xf numFmtId="0" fontId="20" fillId="0" borderId="39" xfId="60" applyFont="1" applyFill="1" applyBorder="1" applyAlignment="1">
      <alignment horizontal="center" vertical="center" wrapText="1"/>
      <protection/>
    </xf>
    <xf numFmtId="0" fontId="5" fillId="24" borderId="69" xfId="60" applyFont="1" applyFill="1" applyBorder="1" applyAlignment="1">
      <alignment horizontal="center" vertical="center"/>
      <protection/>
    </xf>
    <xf numFmtId="0" fontId="5" fillId="24" borderId="63" xfId="60" applyFont="1" applyFill="1" applyBorder="1" applyAlignment="1">
      <alignment horizontal="center" vertical="center"/>
      <protection/>
    </xf>
    <xf numFmtId="0" fontId="39" fillId="0" borderId="58" xfId="0" applyFont="1" applyBorder="1" applyAlignment="1">
      <alignment horizontal="left"/>
    </xf>
    <xf numFmtId="0" fontId="40" fillId="0" borderId="58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" fillId="0" borderId="0" xfId="60" applyFont="1" applyFill="1" applyBorder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20" fillId="0" borderId="14" xfId="60" applyFont="1" applyFill="1" applyBorder="1" applyAlignment="1">
      <alignment horizontal="center" vertical="center" wrapText="1"/>
      <protection/>
    </xf>
    <xf numFmtId="0" fontId="20" fillId="0" borderId="32" xfId="60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0" fontId="20" fillId="0" borderId="25" xfId="60" applyFont="1" applyFill="1" applyBorder="1" applyAlignment="1">
      <alignment horizontal="center" vertical="center" wrapText="1"/>
      <protection/>
    </xf>
    <xf numFmtId="0" fontId="20" fillId="0" borderId="24" xfId="60" applyFont="1" applyFill="1" applyBorder="1" applyAlignment="1">
      <alignment horizontal="center" vertical="center" wrapText="1"/>
      <protection/>
    </xf>
    <xf numFmtId="0" fontId="20" fillId="0" borderId="31" xfId="60" applyFont="1" applyFill="1" applyBorder="1" applyAlignment="1">
      <alignment horizontal="center" vertical="center" wrapText="1"/>
      <protection/>
    </xf>
    <xf numFmtId="0" fontId="20" fillId="0" borderId="47" xfId="60" applyFont="1" applyFill="1" applyBorder="1" applyAlignment="1">
      <alignment horizontal="center" vertical="center" wrapText="1"/>
      <protection/>
    </xf>
    <xf numFmtId="0" fontId="39" fillId="0" borderId="58" xfId="60" applyFont="1" applyFill="1" applyBorder="1" applyAlignment="1">
      <alignment horizontal="left" vertical="center" wrapText="1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0" fontId="3" fillId="0" borderId="38" xfId="60" applyFont="1" applyFill="1" applyBorder="1" applyAlignment="1">
      <alignment horizontal="center" vertical="center" textRotation="180"/>
      <protection/>
    </xf>
    <xf numFmtId="0" fontId="7" fillId="0" borderId="33" xfId="60" applyFont="1" applyFill="1" applyBorder="1" applyAlignment="1">
      <alignment horizontal="center" vertical="center"/>
      <protection/>
    </xf>
    <xf numFmtId="0" fontId="7" fillId="0" borderId="37" xfId="60" applyFont="1" applyFill="1" applyBorder="1" applyAlignment="1">
      <alignment horizontal="center" vertical="center"/>
      <protection/>
    </xf>
    <xf numFmtId="0" fontId="7" fillId="0" borderId="55" xfId="60" applyFont="1" applyFill="1" applyBorder="1" applyAlignment="1">
      <alignment horizontal="center" vertical="center"/>
      <protection/>
    </xf>
    <xf numFmtId="0" fontId="7" fillId="0" borderId="51" xfId="60" applyFont="1" applyFill="1" applyBorder="1" applyAlignment="1">
      <alignment horizontal="center" vertical="center"/>
      <protection/>
    </xf>
    <xf numFmtId="0" fontId="9" fillId="0" borderId="5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7" fillId="0" borderId="61" xfId="60" applyFont="1" applyFill="1" applyBorder="1" applyAlignment="1">
      <alignment horizontal="center" vertical="center"/>
      <protection/>
    </xf>
    <xf numFmtId="0" fontId="7" fillId="0" borderId="79" xfId="56" applyFont="1" applyFill="1" applyBorder="1" applyAlignment="1">
      <alignment horizontal="center" vertical="center" wrapText="1"/>
      <protection/>
    </xf>
    <xf numFmtId="0" fontId="7" fillId="0" borderId="46" xfId="56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right" vertical="center" wrapText="1"/>
      <protection/>
    </xf>
    <xf numFmtId="0" fontId="5" fillId="24" borderId="55" xfId="58" applyFont="1" applyFill="1" applyBorder="1" applyAlignment="1">
      <alignment horizontal="center" vertical="center"/>
      <protection/>
    </xf>
    <xf numFmtId="0" fontId="5" fillId="24" borderId="51" xfId="58" applyFont="1" applyFill="1" applyBorder="1" applyAlignment="1">
      <alignment horizontal="center" vertical="center"/>
      <protection/>
    </xf>
    <xf numFmtId="0" fontId="7" fillId="0" borderId="58" xfId="60" applyFont="1" applyFill="1" applyBorder="1" applyAlignment="1">
      <alignment horizontal="center" vertical="center"/>
      <protection/>
    </xf>
    <xf numFmtId="0" fontId="7" fillId="0" borderId="8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 textRotation="180"/>
      <protection/>
    </xf>
    <xf numFmtId="0" fontId="5" fillId="24" borderId="46" xfId="60" applyFont="1" applyFill="1" applyBorder="1" applyAlignment="1">
      <alignment horizontal="center" vertical="center"/>
      <protection/>
    </xf>
    <xf numFmtId="0" fontId="5" fillId="24" borderId="49" xfId="60" applyFont="1" applyFill="1" applyBorder="1" applyAlignment="1">
      <alignment horizontal="center" vertical="center"/>
      <protection/>
    </xf>
    <xf numFmtId="0" fontId="5" fillId="24" borderId="72" xfId="60" applyFont="1" applyFill="1" applyBorder="1" applyAlignment="1">
      <alignment horizontal="center" vertical="center"/>
      <protection/>
    </xf>
    <xf numFmtId="0" fontId="5" fillId="24" borderId="55" xfId="60" applyFont="1" applyFill="1" applyBorder="1" applyAlignment="1">
      <alignment horizontal="center" vertical="center"/>
      <protection/>
    </xf>
    <xf numFmtId="0" fontId="5" fillId="24" borderId="51" xfId="60" applyFont="1" applyFill="1" applyBorder="1" applyAlignment="1">
      <alignment horizontal="center" vertical="center"/>
      <protection/>
    </xf>
    <xf numFmtId="0" fontId="5" fillId="24" borderId="10" xfId="56" applyFont="1" applyFill="1" applyBorder="1" applyAlignment="1">
      <alignment horizontal="center" vertical="center" wrapText="1"/>
      <protection/>
    </xf>
    <xf numFmtId="0" fontId="5" fillId="24" borderId="14" xfId="56" applyFont="1" applyFill="1" applyBorder="1" applyAlignment="1">
      <alignment horizontal="center" vertical="center"/>
      <protection/>
    </xf>
    <xf numFmtId="0" fontId="5" fillId="24" borderId="47" xfId="60" applyFont="1" applyFill="1" applyBorder="1" applyAlignment="1">
      <alignment horizontal="center" vertical="center" wrapText="1"/>
      <protection/>
    </xf>
    <xf numFmtId="0" fontId="5" fillId="24" borderId="29" xfId="60" applyFont="1" applyFill="1" applyBorder="1" applyAlignment="1">
      <alignment horizontal="center" vertical="center" wrapText="1"/>
      <protection/>
    </xf>
    <xf numFmtId="0" fontId="3" fillId="0" borderId="38" xfId="56" applyFont="1" applyFill="1" applyBorder="1" applyAlignment="1">
      <alignment horizontal="center" vertical="center" textRotation="180"/>
      <protection/>
    </xf>
    <xf numFmtId="0" fontId="5" fillId="24" borderId="33" xfId="56" applyFont="1" applyFill="1" applyBorder="1" applyAlignment="1">
      <alignment horizontal="center" vertical="center"/>
      <protection/>
    </xf>
    <xf numFmtId="0" fontId="5" fillId="24" borderId="37" xfId="56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 wrapText="1"/>
      <protection/>
    </xf>
    <xf numFmtId="0" fontId="5" fillId="24" borderId="46" xfId="56" applyFont="1" applyFill="1" applyBorder="1" applyAlignment="1">
      <alignment horizontal="center" vertical="center"/>
      <protection/>
    </xf>
    <xf numFmtId="0" fontId="5" fillId="24" borderId="67" xfId="56" applyFont="1" applyFill="1" applyBorder="1" applyAlignment="1">
      <alignment horizontal="center" vertical="center" wrapText="1"/>
      <protection/>
    </xf>
    <xf numFmtId="0" fontId="5" fillId="24" borderId="49" xfId="56" applyFont="1" applyFill="1" applyBorder="1" applyAlignment="1">
      <alignment horizontal="center" vertical="center" wrapText="1"/>
      <protection/>
    </xf>
    <xf numFmtId="0" fontId="5" fillId="24" borderId="58" xfId="56" applyFont="1" applyFill="1" applyBorder="1" applyAlignment="1">
      <alignment horizontal="center" vertical="center"/>
      <protection/>
    </xf>
    <xf numFmtId="0" fontId="5" fillId="24" borderId="80" xfId="56" applyFont="1" applyFill="1" applyBorder="1" applyAlignment="1">
      <alignment horizontal="center" vertical="center"/>
      <protection/>
    </xf>
    <xf numFmtId="0" fontId="3" fillId="0" borderId="38" xfId="58" applyFont="1" applyFill="1" applyBorder="1" applyAlignment="1">
      <alignment horizontal="center" vertical="center" textRotation="180"/>
      <protection/>
    </xf>
    <xf numFmtId="0" fontId="5" fillId="24" borderId="33" xfId="58" applyFont="1" applyFill="1" applyBorder="1" applyAlignment="1">
      <alignment horizontal="center" vertical="center"/>
      <protection/>
    </xf>
    <xf numFmtId="0" fontId="5" fillId="24" borderId="37" xfId="58" applyFont="1" applyFill="1" applyBorder="1" applyAlignment="1">
      <alignment horizontal="center" vertical="center"/>
      <protection/>
    </xf>
    <xf numFmtId="0" fontId="46" fillId="0" borderId="58" xfId="58" applyFont="1" applyFill="1" applyBorder="1" applyAlignment="1">
      <alignment horizontal="left" vertical="center" wrapText="1"/>
      <protection/>
    </xf>
    <xf numFmtId="0" fontId="4" fillId="0" borderId="0" xfId="58" applyFont="1" applyFill="1" applyAlignment="1">
      <alignment horizontal="center" vertical="center" wrapText="1"/>
      <protection/>
    </xf>
    <xf numFmtId="0" fontId="5" fillId="24" borderId="79" xfId="58" applyFont="1" applyFill="1" applyBorder="1" applyAlignment="1">
      <alignment horizontal="center" vertical="center" wrapText="1"/>
      <protection/>
    </xf>
    <xf numFmtId="0" fontId="5" fillId="24" borderId="46" xfId="58" applyFont="1" applyFill="1" applyBorder="1" applyAlignment="1">
      <alignment horizontal="center" vertical="center"/>
      <protection/>
    </xf>
    <xf numFmtId="0" fontId="5" fillId="24" borderId="67" xfId="58" applyFont="1" applyFill="1" applyBorder="1" applyAlignment="1">
      <alignment horizontal="center" vertical="center" wrapText="1"/>
      <protection/>
    </xf>
    <xf numFmtId="0" fontId="5" fillId="24" borderId="49" xfId="58" applyFont="1" applyFill="1" applyBorder="1" applyAlignment="1">
      <alignment horizontal="center" vertical="center" wrapText="1"/>
      <protection/>
    </xf>
    <xf numFmtId="0" fontId="5" fillId="24" borderId="58" xfId="58" applyFont="1" applyFill="1" applyBorder="1" applyAlignment="1">
      <alignment horizontal="center" vertical="center"/>
      <protection/>
    </xf>
    <xf numFmtId="0" fontId="5" fillId="24" borderId="80" xfId="58" applyFont="1" applyFill="1" applyBorder="1" applyAlignment="1">
      <alignment horizontal="center" vertical="center"/>
      <protection/>
    </xf>
    <xf numFmtId="0" fontId="4" fillId="0" borderId="61" xfId="58" applyFont="1" applyFill="1" applyBorder="1" applyAlignment="1">
      <alignment horizontal="center" vertical="center" wrapText="1"/>
      <protection/>
    </xf>
    <xf numFmtId="0" fontId="3" fillId="0" borderId="0" xfId="58" applyFont="1" applyFill="1" applyAlignment="1">
      <alignment horizontal="right" vertical="center"/>
      <protection/>
    </xf>
    <xf numFmtId="0" fontId="5" fillId="0" borderId="69" xfId="58" applyFont="1" applyFill="1" applyBorder="1" applyAlignment="1">
      <alignment horizontal="center" vertical="center"/>
      <protection/>
    </xf>
    <xf numFmtId="0" fontId="14" fillId="0" borderId="74" xfId="58" applyFont="1" applyFill="1" applyBorder="1" applyAlignment="1">
      <alignment horizontal="center" vertical="center"/>
      <protection/>
    </xf>
    <xf numFmtId="0" fontId="5" fillId="0" borderId="72" xfId="58" applyFont="1" applyFill="1" applyBorder="1" applyAlignment="1">
      <alignment horizontal="center" vertical="center" wrapText="1"/>
      <protection/>
    </xf>
    <xf numFmtId="0" fontId="5" fillId="0" borderId="55" xfId="58" applyFont="1" applyFill="1" applyBorder="1" applyAlignment="1">
      <alignment horizontal="center" vertical="center" wrapText="1"/>
      <protection/>
    </xf>
    <xf numFmtId="0" fontId="5" fillId="0" borderId="59" xfId="58" applyFont="1" applyFill="1" applyBorder="1" applyAlignment="1">
      <alignment horizontal="center" vertical="center" wrapText="1"/>
      <protection/>
    </xf>
    <xf numFmtId="0" fontId="5" fillId="0" borderId="6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2" fillId="0" borderId="61" xfId="59" applyFont="1" applyFill="1" applyBorder="1" applyAlignment="1">
      <alignment horizontal="center" vertical="justify" wrapText="1"/>
      <protection/>
    </xf>
    <xf numFmtId="2" fontId="5" fillId="24" borderId="67" xfId="60" applyNumberFormat="1" applyFont="1" applyFill="1" applyBorder="1" applyAlignment="1">
      <alignment horizontal="center" vertical="center" wrapText="1"/>
      <protection/>
    </xf>
    <xf numFmtId="2" fontId="5" fillId="24" borderId="49" xfId="60" applyNumberFormat="1" applyFont="1" applyFill="1" applyBorder="1" applyAlignment="1">
      <alignment horizontal="center" vertical="center" wrapText="1"/>
      <protection/>
    </xf>
    <xf numFmtId="0" fontId="5" fillId="24" borderId="78" xfId="59" applyFont="1" applyFill="1" applyBorder="1" applyAlignment="1">
      <alignment horizontal="center" vertical="center"/>
      <protection/>
    </xf>
    <xf numFmtId="0" fontId="5" fillId="24" borderId="58" xfId="59" applyFont="1" applyFill="1" applyBorder="1" applyAlignment="1">
      <alignment horizontal="center" vertical="center"/>
      <protection/>
    </xf>
    <xf numFmtId="0" fontId="5" fillId="24" borderId="68" xfId="59" applyFont="1" applyFill="1" applyBorder="1" applyAlignment="1">
      <alignment horizontal="center" vertical="center"/>
      <protection/>
    </xf>
    <xf numFmtId="0" fontId="5" fillId="24" borderId="69" xfId="59" applyFont="1" applyFill="1" applyBorder="1" applyAlignment="1">
      <alignment vertical="center"/>
      <protection/>
    </xf>
    <xf numFmtId="0" fontId="3" fillId="0" borderId="74" xfId="0" applyFont="1" applyBorder="1" applyAlignment="1">
      <alignment vertical="center"/>
    </xf>
    <xf numFmtId="0" fontId="5" fillId="0" borderId="58" xfId="60" applyFont="1" applyFill="1" applyBorder="1" applyAlignment="1">
      <alignment horizontal="center" vertical="center"/>
      <protection/>
    </xf>
    <xf numFmtId="0" fontId="5" fillId="0" borderId="80" xfId="60" applyFont="1" applyFill="1" applyBorder="1" applyAlignment="1">
      <alignment horizontal="center" vertical="center"/>
      <protection/>
    </xf>
    <xf numFmtId="0" fontId="5" fillId="0" borderId="78" xfId="60" applyFont="1" applyFill="1" applyBorder="1" applyAlignment="1">
      <alignment horizontal="center" vertical="center"/>
      <protection/>
    </xf>
    <xf numFmtId="0" fontId="5" fillId="0" borderId="68" xfId="60" applyFont="1" applyFill="1" applyBorder="1" applyAlignment="1">
      <alignment horizontal="center" vertical="center"/>
      <protection/>
    </xf>
    <xf numFmtId="0" fontId="5" fillId="24" borderId="73" xfId="59" applyFont="1" applyFill="1" applyBorder="1" applyAlignment="1">
      <alignment vertical="center"/>
      <protection/>
    </xf>
    <xf numFmtId="0" fontId="3" fillId="0" borderId="52" xfId="0" applyFont="1" applyBorder="1" applyAlignment="1">
      <alignment vertical="center"/>
    </xf>
    <xf numFmtId="0" fontId="5" fillId="24" borderId="72" xfId="59" applyFont="1" applyFill="1" applyBorder="1" applyAlignment="1">
      <alignment horizontal="center" vertical="center"/>
      <protection/>
    </xf>
    <xf numFmtId="0" fontId="5" fillId="24" borderId="55" xfId="59" applyFont="1" applyFill="1" applyBorder="1" applyAlignment="1">
      <alignment horizontal="center" vertical="center"/>
      <protection/>
    </xf>
    <xf numFmtId="0" fontId="5" fillId="24" borderId="59" xfId="59" applyFont="1" applyFill="1" applyBorder="1" applyAlignment="1">
      <alignment horizontal="center" vertical="center"/>
      <protection/>
    </xf>
    <xf numFmtId="0" fontId="5" fillId="24" borderId="51" xfId="59" applyFont="1" applyFill="1" applyBorder="1" applyAlignment="1">
      <alignment horizontal="center" vertical="center"/>
      <protection/>
    </xf>
    <xf numFmtId="0" fontId="5" fillId="0" borderId="72" xfId="60" applyFont="1" applyFill="1" applyBorder="1" applyAlignment="1">
      <alignment horizontal="center" vertical="center"/>
      <protection/>
    </xf>
    <xf numFmtId="0" fontId="5" fillId="0" borderId="55" xfId="60" applyFont="1" applyFill="1" applyBorder="1" applyAlignment="1">
      <alignment horizontal="center" vertical="center"/>
      <protection/>
    </xf>
    <xf numFmtId="0" fontId="5" fillId="0" borderId="59" xfId="60" applyFont="1" applyFill="1" applyBorder="1" applyAlignment="1">
      <alignment horizontal="center" vertical="center"/>
      <protection/>
    </xf>
    <xf numFmtId="0" fontId="5" fillId="0" borderId="51" xfId="60" applyFont="1" applyFill="1" applyBorder="1" applyAlignment="1">
      <alignment horizontal="center" vertical="center"/>
      <protection/>
    </xf>
    <xf numFmtId="0" fontId="5" fillId="24" borderId="49" xfId="58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31" xfId="60" applyFont="1" applyFill="1" applyBorder="1" applyAlignment="1">
      <alignment horizontal="center" vertical="center"/>
      <protection/>
    </xf>
    <xf numFmtId="0" fontId="35" fillId="0" borderId="58" xfId="0" applyFont="1" applyBorder="1" applyAlignment="1">
      <alignment horizontal="left" vertical="center"/>
    </xf>
    <xf numFmtId="0" fontId="8" fillId="0" borderId="0" xfId="60" applyFont="1" applyFill="1" applyBorder="1" applyAlignment="1">
      <alignment horizontal="center" vertical="center" textRotation="180"/>
      <protection/>
    </xf>
    <xf numFmtId="0" fontId="5" fillId="24" borderId="33" xfId="60" applyFont="1" applyFill="1" applyBorder="1" applyAlignment="1">
      <alignment horizontal="center" vertical="center"/>
      <protection/>
    </xf>
    <xf numFmtId="0" fontId="5" fillId="24" borderId="37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79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13" fillId="0" borderId="68" xfId="0" applyFont="1" applyBorder="1" applyAlignment="1">
      <alignment horizontal="center" vertical="center" textRotation="90" wrapText="1"/>
    </xf>
    <xf numFmtId="0" fontId="13" fillId="0" borderId="70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80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9" fontId="5" fillId="0" borderId="64" xfId="66" applyFont="1" applyFill="1" applyBorder="1" applyAlignment="1">
      <alignment horizontal="center" vertical="center" textRotation="90" wrapText="1"/>
    </xf>
    <xf numFmtId="9" fontId="5" fillId="0" borderId="48" xfId="66" applyFont="1" applyFill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180"/>
    </xf>
    <xf numFmtId="0" fontId="5" fillId="0" borderId="69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textRotation="90" wrapText="1"/>
    </xf>
    <xf numFmtId="0" fontId="13" fillId="0" borderId="48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46" xfId="0" applyNumberFormat="1" applyFont="1" applyBorder="1" applyAlignment="1">
      <alignment horizontal="center" vertical="center"/>
    </xf>
    <xf numFmtId="0" fontId="13" fillId="0" borderId="67" xfId="0" applyNumberFormat="1" applyFont="1" applyBorder="1" applyAlignment="1">
      <alignment horizontal="center" vertical="center" wrapText="1"/>
    </xf>
    <xf numFmtId="0" fontId="13" fillId="0" borderId="49" xfId="0" applyNumberFormat="1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 textRotation="90" wrapText="1"/>
    </xf>
    <xf numFmtId="0" fontId="13" fillId="0" borderId="52" xfId="0" applyFont="1" applyBorder="1" applyAlignment="1">
      <alignment horizontal="center" vertical="center" textRotation="90" wrapText="1"/>
    </xf>
    <xf numFmtId="9" fontId="13" fillId="0" borderId="64" xfId="66" applyFont="1" applyFill="1" applyBorder="1" applyAlignment="1">
      <alignment horizontal="center" vertical="center" textRotation="90" wrapText="1"/>
    </xf>
    <xf numFmtId="9" fontId="13" fillId="0" borderId="48" xfId="66" applyFont="1" applyFill="1" applyBorder="1" applyAlignment="1">
      <alignment horizontal="center" vertical="center" textRotation="90" wrapText="1"/>
    </xf>
    <xf numFmtId="0" fontId="2" fillId="0" borderId="48" xfId="0" applyFont="1" applyBorder="1" applyAlignment="1">
      <alignment/>
    </xf>
    <xf numFmtId="0" fontId="13" fillId="0" borderId="64" xfId="0" applyFont="1" applyBorder="1" applyAlignment="1">
      <alignment horizontal="left" vertical="center" textRotation="90" wrapText="1"/>
    </xf>
    <xf numFmtId="0" fontId="2" fillId="0" borderId="48" xfId="0" applyFont="1" applyBorder="1" applyAlignment="1">
      <alignment horizontal="left" vertical="center" wrapText="1"/>
    </xf>
    <xf numFmtId="0" fontId="61" fillId="0" borderId="5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left"/>
    </xf>
    <xf numFmtId="0" fontId="5" fillId="24" borderId="10" xfId="59" applyFont="1" applyFill="1" applyBorder="1" applyAlignment="1">
      <alignment horizontal="center" vertical="center"/>
      <protection/>
    </xf>
    <xf numFmtId="0" fontId="5" fillId="24" borderId="31" xfId="59" applyFont="1" applyFill="1" applyBorder="1" applyAlignment="1">
      <alignment horizontal="center" vertical="center"/>
      <protection/>
    </xf>
    <xf numFmtId="0" fontId="5" fillId="24" borderId="59" xfId="59" applyFont="1" applyFill="1" applyBorder="1" applyAlignment="1">
      <alignment horizontal="center" vertical="center" wrapText="1"/>
      <protection/>
    </xf>
    <xf numFmtId="0" fontId="5" fillId="24" borderId="31" xfId="59" applyFont="1" applyFill="1" applyBorder="1" applyAlignment="1">
      <alignment horizontal="center" vertical="center" wrapText="1"/>
      <protection/>
    </xf>
    <xf numFmtId="0" fontId="5" fillId="24" borderId="47" xfId="59" applyFont="1" applyFill="1" applyBorder="1" applyAlignment="1">
      <alignment horizontal="center" vertical="center" wrapText="1"/>
      <protection/>
    </xf>
    <xf numFmtId="0" fontId="12" fillId="0" borderId="0" xfId="59" applyFont="1" applyFill="1" applyAlignment="1">
      <alignment horizontal="center" wrapText="1"/>
      <protection/>
    </xf>
    <xf numFmtId="0" fontId="3" fillId="0" borderId="63" xfId="0" applyFont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4" fillId="0" borderId="61" xfId="59" applyFont="1" applyFill="1" applyBorder="1" applyAlignment="1">
      <alignment horizontal="center" wrapText="1"/>
      <protection/>
    </xf>
    <xf numFmtId="0" fontId="34" fillId="0" borderId="0" xfId="58" applyFont="1" applyFill="1" applyBorder="1" applyAlignment="1">
      <alignment horizontal="left" vertical="center" wrapText="1"/>
      <protection/>
    </xf>
    <xf numFmtId="0" fontId="20" fillId="24" borderId="13" xfId="59" applyFont="1" applyFill="1" applyBorder="1" applyAlignment="1">
      <alignment horizontal="center" vertical="center" wrapText="1"/>
      <protection/>
    </xf>
    <xf numFmtId="0" fontId="20" fillId="24" borderId="14" xfId="59" applyFont="1" applyFill="1" applyBorder="1" applyAlignment="1">
      <alignment horizontal="center" vertical="center" wrapText="1"/>
      <protection/>
    </xf>
    <xf numFmtId="0" fontId="20" fillId="24" borderId="34" xfId="59" applyFont="1" applyFill="1" applyBorder="1" applyAlignment="1">
      <alignment horizontal="center" vertical="center" wrapText="1"/>
      <protection/>
    </xf>
    <xf numFmtId="0" fontId="20" fillId="24" borderId="66" xfId="59" applyFont="1" applyFill="1" applyBorder="1" applyAlignment="1">
      <alignment horizontal="center" vertical="center" wrapText="1"/>
      <protection/>
    </xf>
    <xf numFmtId="0" fontId="20" fillId="24" borderId="11" xfId="59" applyFont="1" applyFill="1" applyBorder="1" applyAlignment="1">
      <alignment horizontal="center" vertical="center"/>
      <protection/>
    </xf>
    <xf numFmtId="0" fontId="30" fillId="0" borderId="11" xfId="59" applyFont="1" applyFill="1" applyBorder="1" applyAlignment="1">
      <alignment horizontal="center" vertical="center"/>
      <protection/>
    </xf>
    <xf numFmtId="0" fontId="30" fillId="0" borderId="28" xfId="59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3" fillId="24" borderId="10" xfId="56" applyFont="1" applyFill="1" applyBorder="1" applyAlignment="1">
      <alignment horizontal="center" vertical="center" wrapText="1"/>
      <protection/>
    </xf>
    <xf numFmtId="0" fontId="13" fillId="24" borderId="13" xfId="56" applyFont="1" applyFill="1" applyBorder="1" applyAlignment="1">
      <alignment horizontal="center" vertical="center" wrapText="1"/>
      <protection/>
    </xf>
    <xf numFmtId="0" fontId="13" fillId="24" borderId="14" xfId="56" applyFont="1" applyFill="1" applyBorder="1" applyAlignment="1">
      <alignment horizontal="center" vertical="center" wrapText="1"/>
      <protection/>
    </xf>
    <xf numFmtId="2" fontId="13" fillId="24" borderId="45" xfId="60" applyNumberFormat="1" applyFont="1" applyFill="1" applyBorder="1" applyAlignment="1">
      <alignment horizontal="center" vertical="center" wrapText="1"/>
      <protection/>
    </xf>
    <xf numFmtId="2" fontId="13" fillId="24" borderId="12" xfId="60" applyNumberFormat="1" applyFont="1" applyFill="1" applyBorder="1" applyAlignment="1">
      <alignment horizontal="center" vertical="center" wrapText="1"/>
      <protection/>
    </xf>
    <xf numFmtId="2" fontId="13" fillId="24" borderId="25" xfId="60" applyNumberFormat="1" applyFont="1" applyFill="1" applyBorder="1" applyAlignment="1">
      <alignment horizontal="center" vertical="center" wrapText="1"/>
      <protection/>
    </xf>
    <xf numFmtId="0" fontId="20" fillId="24" borderId="28" xfId="59" applyFont="1" applyFill="1" applyBorder="1" applyAlignment="1">
      <alignment horizontal="center" vertical="center"/>
      <protection/>
    </xf>
    <xf numFmtId="0" fontId="20" fillId="24" borderId="10" xfId="59" applyFont="1" applyFill="1" applyBorder="1" applyAlignment="1">
      <alignment horizontal="center" vertical="center"/>
      <protection/>
    </xf>
    <xf numFmtId="0" fontId="20" fillId="24" borderId="31" xfId="59" applyFont="1" applyFill="1" applyBorder="1" applyAlignment="1">
      <alignment horizontal="center" vertical="center"/>
      <protection/>
    </xf>
    <xf numFmtId="0" fontId="20" fillId="24" borderId="59" xfId="59" applyFont="1" applyFill="1" applyBorder="1" applyAlignment="1">
      <alignment horizontal="center" vertical="center"/>
      <protection/>
    </xf>
    <xf numFmtId="0" fontId="20" fillId="24" borderId="47" xfId="59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textRotation="180"/>
    </xf>
    <xf numFmtId="0" fontId="3" fillId="0" borderId="61" xfId="0" applyFont="1" applyBorder="1" applyAlignment="1">
      <alignment vertical="center"/>
    </xf>
    <xf numFmtId="0" fontId="39" fillId="0" borderId="0" xfId="58" applyFont="1" applyFill="1" applyBorder="1" applyAlignment="1">
      <alignment horizontal="left" wrapText="1"/>
      <protection/>
    </xf>
    <xf numFmtId="0" fontId="35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center" textRotation="90" wrapText="1"/>
    </xf>
    <xf numFmtId="0" fontId="9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32" xfId="0" applyNumberFormat="1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24" borderId="33" xfId="59" applyFont="1" applyFill="1" applyBorder="1" applyAlignment="1">
      <alignment horizontal="center" vertical="center" wrapText="1"/>
      <protection/>
    </xf>
    <xf numFmtId="0" fontId="30" fillId="0" borderId="2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textRotation="90" wrapText="1"/>
    </xf>
    <xf numFmtId="0" fontId="49" fillId="0" borderId="15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wrapText="1"/>
    </xf>
    <xf numFmtId="0" fontId="30" fillId="0" borderId="31" xfId="0" applyFont="1" applyBorder="1" applyAlignment="1">
      <alignment horizontal="center" wrapText="1"/>
    </xf>
    <xf numFmtId="0" fontId="30" fillId="0" borderId="31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27" fillId="24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0" xfId="58" applyFont="1" applyFill="1" applyBorder="1" applyAlignment="1">
      <alignment horizontal="center" vertical="center" textRotation="180"/>
      <protection/>
    </xf>
    <xf numFmtId="49" fontId="9" fillId="0" borderId="45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58" applyFont="1" applyFill="1" applyBorder="1" applyAlignment="1">
      <alignment horizontal="center" vertical="center" wrapText="1"/>
      <protection/>
    </xf>
    <xf numFmtId="0" fontId="9" fillId="0" borderId="26" xfId="58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9" fillId="24" borderId="69" xfId="58" applyFont="1" applyFill="1" applyBorder="1" applyAlignment="1">
      <alignment horizontal="center" vertical="center" wrapText="1"/>
      <protection/>
    </xf>
    <xf numFmtId="0" fontId="9" fillId="24" borderId="63" xfId="58" applyFont="1" applyFill="1" applyBorder="1" applyAlignment="1">
      <alignment horizontal="center" vertical="center" wrapText="1"/>
      <protection/>
    </xf>
    <xf numFmtId="0" fontId="9" fillId="0" borderId="69" xfId="58" applyFont="1" applyFill="1" applyBorder="1" applyAlignment="1">
      <alignment horizontal="center" vertical="center" wrapText="1"/>
      <protection/>
    </xf>
    <xf numFmtId="0" fontId="9" fillId="0" borderId="63" xfId="58" applyFont="1" applyFill="1" applyBorder="1" applyAlignment="1">
      <alignment horizontal="center" vertical="center" wrapText="1"/>
      <protection/>
    </xf>
    <xf numFmtId="0" fontId="8" fillId="0" borderId="76" xfId="58" applyFont="1" applyFill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8" fillId="0" borderId="71" xfId="58" applyFont="1" applyFill="1" applyBorder="1" applyAlignment="1">
      <alignment horizontal="center" vertical="center" wrapText="1"/>
      <protection/>
    </xf>
    <xf numFmtId="0" fontId="8" fillId="0" borderId="62" xfId="58" applyFont="1" applyFill="1" applyBorder="1" applyAlignment="1">
      <alignment horizontal="center" vertical="center" wrapText="1"/>
      <protection/>
    </xf>
    <xf numFmtId="0" fontId="31" fillId="24" borderId="61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textRotation="90" wrapText="1"/>
    </xf>
    <xf numFmtId="0" fontId="30" fillId="0" borderId="15" xfId="0" applyFont="1" applyBorder="1" applyAlignment="1">
      <alignment horizontal="center" vertical="center" textRotation="90" wrapText="1"/>
    </xf>
    <xf numFmtId="0" fontId="30" fillId="0" borderId="11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24" borderId="10" xfId="56" applyFont="1" applyFill="1" applyBorder="1" applyAlignment="1">
      <alignment horizontal="center" vertical="center" wrapText="1"/>
      <protection/>
    </xf>
    <xf numFmtId="0" fontId="30" fillId="24" borderId="20" xfId="56" applyFont="1" applyFill="1" applyBorder="1" applyAlignment="1">
      <alignment horizontal="center" vertical="center" wrapText="1"/>
      <protection/>
    </xf>
    <xf numFmtId="0" fontId="30" fillId="24" borderId="13" xfId="56" applyFont="1" applyFill="1" applyBorder="1" applyAlignment="1">
      <alignment horizontal="center" vertical="center" wrapText="1"/>
      <protection/>
    </xf>
    <xf numFmtId="0" fontId="30" fillId="24" borderId="32" xfId="56" applyFont="1" applyFill="1" applyBorder="1" applyAlignment="1">
      <alignment horizontal="center" vertical="center" wrapText="1"/>
      <protection/>
    </xf>
    <xf numFmtId="0" fontId="30" fillId="0" borderId="4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4" fillId="0" borderId="58" xfId="58" applyFont="1" applyFill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 textRotation="90" wrapText="1"/>
    </xf>
    <xf numFmtId="0" fontId="30" fillId="0" borderId="14" xfId="0" applyFont="1" applyBorder="1" applyAlignment="1">
      <alignment horizontal="center" vertical="center" textRotation="90" wrapText="1"/>
    </xf>
    <xf numFmtId="0" fontId="8" fillId="0" borderId="71" xfId="58" applyFont="1" applyFill="1" applyBorder="1" applyAlignment="1">
      <alignment horizontal="left" vertical="center"/>
      <protection/>
    </xf>
    <xf numFmtId="0" fontId="8" fillId="0" borderId="62" xfId="58" applyFont="1" applyFill="1" applyBorder="1" applyAlignment="1">
      <alignment horizontal="left" vertical="center"/>
      <protection/>
    </xf>
    <xf numFmtId="0" fontId="9" fillId="0" borderId="69" xfId="58" applyFont="1" applyFill="1" applyBorder="1" applyAlignment="1">
      <alignment horizontal="center" vertical="center"/>
      <protection/>
    </xf>
    <xf numFmtId="0" fontId="9" fillId="0" borderId="63" xfId="58" applyFont="1" applyFill="1" applyBorder="1" applyAlignment="1">
      <alignment horizontal="center" vertical="center"/>
      <protection/>
    </xf>
    <xf numFmtId="0" fontId="31" fillId="24" borderId="61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9" fillId="24" borderId="69" xfId="58" applyFont="1" applyFill="1" applyBorder="1" applyAlignment="1">
      <alignment horizontal="center" vertical="center"/>
      <protection/>
    </xf>
    <xf numFmtId="0" fontId="9" fillId="24" borderId="63" xfId="58" applyFont="1" applyFill="1" applyBorder="1" applyAlignment="1">
      <alignment horizontal="center" vertical="center"/>
      <protection/>
    </xf>
    <xf numFmtId="0" fontId="8" fillId="0" borderId="76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5" fillId="24" borderId="69" xfId="59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left" vertical="center"/>
      <protection/>
    </xf>
    <xf numFmtId="0" fontId="8" fillId="0" borderId="27" xfId="58" applyFont="1" applyFill="1" applyBorder="1" applyAlignment="1">
      <alignment horizontal="left" vertical="center"/>
      <protection/>
    </xf>
    <xf numFmtId="0" fontId="8" fillId="0" borderId="14" xfId="58" applyFont="1" applyFill="1" applyBorder="1" applyAlignment="1">
      <alignment horizontal="left" vertical="center"/>
      <protection/>
    </xf>
    <xf numFmtId="0" fontId="8" fillId="0" borderId="29" xfId="58" applyFont="1" applyFill="1" applyBorder="1" applyAlignment="1">
      <alignment horizontal="left" vertical="center"/>
      <protection/>
    </xf>
    <xf numFmtId="0" fontId="27" fillId="24" borderId="61" xfId="0" applyFont="1" applyFill="1" applyBorder="1" applyAlignment="1">
      <alignment horizontal="center" vertical="center" wrapText="1"/>
    </xf>
    <xf numFmtId="0" fontId="9" fillId="0" borderId="33" xfId="58" applyFont="1" applyFill="1" applyBorder="1" applyAlignment="1">
      <alignment horizontal="center" vertical="center"/>
      <protection/>
    </xf>
    <xf numFmtId="0" fontId="9" fillId="0" borderId="37" xfId="58" applyFont="1" applyFill="1" applyBorder="1" applyAlignment="1">
      <alignment horizontal="center" vertical="center"/>
      <protection/>
    </xf>
    <xf numFmtId="49" fontId="25" fillId="0" borderId="79" xfId="0" applyNumberFormat="1" applyFont="1" applyFill="1" applyBorder="1" applyAlignment="1">
      <alignment horizontal="center" vertical="center" wrapText="1"/>
    </xf>
    <xf numFmtId="49" fontId="25" fillId="0" borderId="46" xfId="0" applyNumberFormat="1" applyFont="1" applyFill="1" applyBorder="1" applyAlignment="1">
      <alignment horizontal="center" vertical="center" wrapText="1"/>
    </xf>
    <xf numFmtId="49" fontId="25" fillId="0" borderId="60" xfId="0" applyNumberFormat="1" applyFont="1" applyFill="1" applyBorder="1" applyAlignment="1">
      <alignment horizontal="center" vertical="center" wrapText="1"/>
    </xf>
    <xf numFmtId="49" fontId="25" fillId="0" borderId="53" xfId="0" applyNumberFormat="1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3" fillId="0" borderId="0" xfId="58" applyFont="1" applyFill="1" applyAlignment="1">
      <alignment horizontal="right"/>
      <protection/>
    </xf>
    <xf numFmtId="0" fontId="5" fillId="24" borderId="10" xfId="58" applyFont="1" applyFill="1" applyBorder="1" applyAlignment="1">
      <alignment horizontal="center" vertical="center"/>
      <protection/>
    </xf>
    <xf numFmtId="0" fontId="5" fillId="24" borderId="31" xfId="58" applyFont="1" applyFill="1" applyBorder="1" applyAlignment="1">
      <alignment horizontal="center" vertical="center"/>
      <protection/>
    </xf>
    <xf numFmtId="0" fontId="5" fillId="24" borderId="47" xfId="58" applyFont="1" applyFill="1" applyBorder="1" applyAlignment="1">
      <alignment horizontal="center" vertical="center"/>
      <protection/>
    </xf>
    <xf numFmtId="0" fontId="5" fillId="0" borderId="63" xfId="58" applyFont="1" applyFill="1" applyBorder="1" applyAlignment="1">
      <alignment horizontal="center" vertical="center"/>
      <protection/>
    </xf>
    <xf numFmtId="0" fontId="5" fillId="0" borderId="53" xfId="0" applyFont="1" applyBorder="1" applyAlignment="1">
      <alignment horizontal="center" vertical="center" wrapText="1"/>
    </xf>
    <xf numFmtId="0" fontId="5" fillId="24" borderId="59" xfId="58" applyFont="1" applyFill="1" applyBorder="1" applyAlignment="1">
      <alignment horizontal="center" vertical="center"/>
      <protection/>
    </xf>
    <xf numFmtId="0" fontId="4" fillId="24" borderId="61" xfId="58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41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center" vertical="center"/>
      <protection/>
    </xf>
    <xf numFmtId="0" fontId="8" fillId="0" borderId="30" xfId="58" applyFont="1" applyFill="1" applyBorder="1" applyAlignment="1">
      <alignment horizontal="left" vertical="center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32" xfId="60" applyFont="1" applyFill="1" applyBorder="1" applyAlignment="1">
      <alignment horizontal="center" vertical="center" wrapText="1"/>
      <protection/>
    </xf>
    <xf numFmtId="0" fontId="4" fillId="24" borderId="61" xfId="60" applyFont="1" applyFill="1" applyBorder="1" applyAlignment="1">
      <alignment horizontal="center" vertical="center" wrapText="1"/>
      <protection/>
    </xf>
    <xf numFmtId="0" fontId="4" fillId="24" borderId="0" xfId="60" applyFont="1" applyFill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28" xfId="60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7" fillId="24" borderId="45" xfId="56" applyFont="1" applyFill="1" applyBorder="1" applyAlignment="1">
      <alignment horizontal="center" vertical="center" wrapText="1"/>
      <protection/>
    </xf>
    <xf numFmtId="0" fontId="7" fillId="24" borderId="12" xfId="56" applyFont="1" applyFill="1" applyBorder="1" applyAlignment="1">
      <alignment horizontal="center" vertical="center" wrapText="1"/>
      <protection/>
    </xf>
    <xf numFmtId="0" fontId="7" fillId="24" borderId="24" xfId="56" applyFont="1" applyFill="1" applyBorder="1" applyAlignment="1">
      <alignment horizontal="center" vertical="center" wrapText="1"/>
      <protection/>
    </xf>
    <xf numFmtId="0" fontId="7" fillId="0" borderId="69" xfId="60" applyFont="1" applyFill="1" applyBorder="1" applyAlignment="1">
      <alignment horizontal="center"/>
      <protection/>
    </xf>
    <xf numFmtId="0" fontId="7" fillId="0" borderId="63" xfId="60" applyFont="1" applyFill="1" applyBorder="1" applyAlignment="1">
      <alignment horizontal="center"/>
      <protection/>
    </xf>
    <xf numFmtId="0" fontId="41" fillId="0" borderId="0" xfId="59" applyFont="1" applyFill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3" fillId="0" borderId="13" xfId="56" applyFont="1" applyFill="1" applyBorder="1" applyAlignment="1">
      <alignment horizontal="center" vertical="center" wrapText="1"/>
      <protection/>
    </xf>
    <xf numFmtId="0" fontId="13" fillId="0" borderId="32" xfId="56" applyFont="1" applyFill="1" applyBorder="1" applyAlignment="1">
      <alignment horizontal="center" vertical="center" wrapText="1"/>
      <protection/>
    </xf>
    <xf numFmtId="2" fontId="13" fillId="0" borderId="47" xfId="58" applyNumberFormat="1" applyFont="1" applyFill="1" applyBorder="1" applyAlignment="1">
      <alignment horizontal="center" vertical="center" wrapText="1"/>
      <protection/>
    </xf>
    <xf numFmtId="2" fontId="13" fillId="0" borderId="28" xfId="58" applyNumberFormat="1" applyFont="1" applyFill="1" applyBorder="1" applyAlignment="1">
      <alignment horizontal="center" vertical="center" wrapText="1"/>
      <protection/>
    </xf>
    <xf numFmtId="2" fontId="13" fillId="0" borderId="18" xfId="58" applyNumberFormat="1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horizontal="center" vertical="center"/>
      <protection/>
    </xf>
    <xf numFmtId="0" fontId="13" fillId="0" borderId="31" xfId="59" applyFont="1" applyFill="1" applyBorder="1" applyAlignment="1">
      <alignment horizontal="center" vertical="center"/>
      <protection/>
    </xf>
    <xf numFmtId="0" fontId="13" fillId="0" borderId="47" xfId="59" applyFont="1" applyFill="1" applyBorder="1" applyAlignment="1">
      <alignment horizontal="center" vertical="center"/>
      <protection/>
    </xf>
    <xf numFmtId="0" fontId="13" fillId="0" borderId="14" xfId="59" applyFont="1" applyFill="1" applyBorder="1" applyAlignment="1">
      <alignment horizontal="center" vertical="center" textRotation="90" wrapText="1"/>
      <protection/>
    </xf>
    <xf numFmtId="0" fontId="13" fillId="0" borderId="35" xfId="59" applyFont="1" applyFill="1" applyBorder="1" applyAlignment="1">
      <alignment horizontal="center" vertical="center" textRotation="90" wrapText="1"/>
      <protection/>
    </xf>
    <xf numFmtId="0" fontId="13" fillId="0" borderId="46" xfId="59" applyFont="1" applyFill="1" applyBorder="1" applyAlignment="1">
      <alignment horizontal="center" vertical="center" textRotation="90" wrapText="1"/>
      <protection/>
    </xf>
    <xf numFmtId="0" fontId="13" fillId="0" borderId="11" xfId="59" applyFont="1" applyFill="1" applyBorder="1" applyAlignment="1">
      <alignment horizontal="center" vertical="center" wrapText="1"/>
      <protection/>
    </xf>
    <xf numFmtId="0" fontId="13" fillId="0" borderId="15" xfId="59" applyFont="1" applyFill="1" applyBorder="1" applyAlignment="1">
      <alignment horizontal="center" vertical="center" textRotation="90" wrapText="1"/>
      <protection/>
    </xf>
    <xf numFmtId="0" fontId="13" fillId="0" borderId="43" xfId="59" applyFont="1" applyFill="1" applyBorder="1" applyAlignment="1">
      <alignment horizontal="center" vertical="center" textRotation="90" wrapText="1"/>
      <protection/>
    </xf>
    <xf numFmtId="0" fontId="13" fillId="0" borderId="48" xfId="59" applyFont="1" applyFill="1" applyBorder="1" applyAlignment="1">
      <alignment horizontal="center" vertical="center" textRotation="90" wrapText="1"/>
      <protection/>
    </xf>
    <xf numFmtId="0" fontId="13" fillId="0" borderId="28" xfId="59" applyFont="1" applyFill="1" applyBorder="1" applyAlignment="1">
      <alignment horizontal="center" vertical="center" wrapText="1"/>
      <protection/>
    </xf>
    <xf numFmtId="0" fontId="34" fillId="0" borderId="0" xfId="58" applyFont="1" applyFill="1" applyBorder="1" applyAlignment="1">
      <alignment horizontal="left" wrapText="1"/>
      <protection/>
    </xf>
    <xf numFmtId="1" fontId="13" fillId="0" borderId="11" xfId="59" applyNumberFormat="1" applyFont="1" applyFill="1" applyBorder="1" applyAlignment="1">
      <alignment horizontal="center" vertical="center" wrapText="1"/>
      <protection/>
    </xf>
    <xf numFmtId="1" fontId="13" fillId="0" borderId="28" xfId="59" applyNumberFormat="1" applyFont="1" applyFill="1" applyBorder="1" applyAlignment="1">
      <alignment horizontal="center" vertical="center" wrapText="1"/>
      <protection/>
    </xf>
    <xf numFmtId="0" fontId="5" fillId="0" borderId="32" xfId="59" applyFont="1" applyFill="1" applyBorder="1" applyAlignment="1">
      <alignment horizontal="center" vertical="center"/>
      <protection/>
    </xf>
    <xf numFmtId="0" fontId="5" fillId="0" borderId="18" xfId="59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/>
    </xf>
    <xf numFmtId="0" fontId="44" fillId="0" borderId="58" xfId="0" applyFont="1" applyBorder="1" applyAlignment="1">
      <alignment horizontal="left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9" fillId="0" borderId="79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5" fillId="0" borderId="33" xfId="58" applyFont="1" applyFill="1" applyBorder="1" applyAlignment="1">
      <alignment horizontal="center" vertical="center"/>
      <protection/>
    </xf>
    <xf numFmtId="0" fontId="5" fillId="0" borderId="26" xfId="58" applyFont="1" applyFill="1" applyBorder="1" applyAlignment="1">
      <alignment horizontal="center" vertical="center"/>
      <protection/>
    </xf>
    <xf numFmtId="0" fontId="44" fillId="0" borderId="58" xfId="0" applyFont="1" applyFill="1" applyBorder="1" applyAlignment="1">
      <alignment horizontal="left" vertical="center" wrapText="1"/>
    </xf>
    <xf numFmtId="0" fontId="5" fillId="0" borderId="79" xfId="58" applyFont="1" applyFill="1" applyBorder="1" applyAlignment="1">
      <alignment horizontal="center" vertical="center" wrapText="1"/>
      <protection/>
    </xf>
    <xf numFmtId="0" fontId="5" fillId="0" borderId="46" xfId="58" applyFont="1" applyFill="1" applyBorder="1" applyAlignment="1">
      <alignment horizontal="center" vertical="center" wrapText="1"/>
      <protection/>
    </xf>
    <xf numFmtId="2" fontId="5" fillId="0" borderId="60" xfId="58" applyNumberFormat="1" applyFont="1" applyFill="1" applyBorder="1" applyAlignment="1">
      <alignment horizontal="center" vertical="center" wrapText="1"/>
      <protection/>
    </xf>
    <xf numFmtId="2" fontId="5" fillId="0" borderId="53" xfId="58" applyNumberFormat="1" applyFont="1" applyFill="1" applyBorder="1" applyAlignment="1">
      <alignment horizontal="center" vertical="center" wrapText="1"/>
      <protection/>
    </xf>
    <xf numFmtId="0" fontId="9" fillId="0" borderId="72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vertical="center"/>
    </xf>
    <xf numFmtId="0" fontId="46" fillId="0" borderId="58" xfId="56" applyFont="1" applyFill="1" applyBorder="1" applyAlignment="1">
      <alignment horizontal="left" vertical="justify"/>
      <protection/>
    </xf>
    <xf numFmtId="0" fontId="12" fillId="0" borderId="0" xfId="59" applyFont="1" applyFill="1" applyAlignment="1">
      <alignment horizontal="center" vertical="center" wrapText="1"/>
      <protection/>
    </xf>
    <xf numFmtId="2" fontId="5" fillId="24" borderId="60" xfId="60" applyNumberFormat="1" applyFont="1" applyFill="1" applyBorder="1" applyAlignment="1">
      <alignment horizontal="center" vertical="center" wrapText="1"/>
      <protection/>
    </xf>
    <xf numFmtId="2" fontId="5" fillId="24" borderId="53" xfId="60" applyNumberFormat="1" applyFont="1" applyFill="1" applyBorder="1" applyAlignment="1">
      <alignment horizontal="center" vertical="center" wrapText="1"/>
      <protection/>
    </xf>
    <xf numFmtId="0" fontId="13" fillId="0" borderId="46" xfId="58" applyFont="1" applyFill="1" applyBorder="1" applyAlignment="1">
      <alignment horizontal="center" vertical="center"/>
      <protection/>
    </xf>
    <xf numFmtId="0" fontId="13" fillId="0" borderId="53" xfId="58" applyFont="1" applyFill="1" applyBorder="1" applyAlignment="1">
      <alignment horizontal="center" vertical="center"/>
      <protection/>
    </xf>
    <xf numFmtId="0" fontId="4" fillId="0" borderId="61" xfId="56" applyFont="1" applyFill="1" applyBorder="1" applyAlignment="1">
      <alignment horizontal="center" vertical="center" wrapText="1"/>
      <protection/>
    </xf>
    <xf numFmtId="0" fontId="5" fillId="0" borderId="35" xfId="0" applyFont="1" applyBorder="1" applyAlignment="1">
      <alignment horizontal="center" vertical="center" wrapText="1"/>
    </xf>
    <xf numFmtId="0" fontId="5" fillId="0" borderId="60" xfId="56" applyFont="1" applyFill="1" applyBorder="1" applyAlignment="1">
      <alignment horizontal="center" vertical="center" wrapText="1"/>
      <protection/>
    </xf>
    <xf numFmtId="0" fontId="5" fillId="0" borderId="41" xfId="56" applyFont="1" applyFill="1" applyBorder="1" applyAlignment="1">
      <alignment horizontal="center" vertical="center" wrapText="1"/>
      <protection/>
    </xf>
    <xf numFmtId="0" fontId="5" fillId="0" borderId="53" xfId="56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31" xfId="56" applyFont="1" applyFill="1" applyBorder="1" applyAlignment="1">
      <alignment horizontal="center" vertical="center" wrapText="1"/>
      <protection/>
    </xf>
    <xf numFmtId="0" fontId="9" fillId="0" borderId="47" xfId="56" applyFont="1" applyFill="1" applyBorder="1" applyAlignment="1">
      <alignment horizontal="center" vertical="center" wrapText="1"/>
      <protection/>
    </xf>
    <xf numFmtId="0" fontId="9" fillId="0" borderId="13" xfId="56" applyFont="1" applyFill="1" applyBorder="1" applyAlignment="1">
      <alignment horizontal="center" vertic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0" fontId="9" fillId="0" borderId="28" xfId="56" applyFont="1" applyFill="1" applyBorder="1" applyAlignment="1">
      <alignment horizontal="center" vertical="center" wrapText="1"/>
      <protection/>
    </xf>
    <xf numFmtId="0" fontId="14" fillId="0" borderId="0" xfId="60" applyFont="1" applyFill="1" applyAlignment="1">
      <alignment horizontal="right" vertical="center"/>
      <protection/>
    </xf>
    <xf numFmtId="0" fontId="5" fillId="0" borderId="37" xfId="58" applyFont="1" applyFill="1" applyBorder="1" applyAlignment="1">
      <alignment horizontal="center" vertical="center"/>
      <protection/>
    </xf>
    <xf numFmtId="0" fontId="46" fillId="0" borderId="0" xfId="56" applyFont="1" applyFill="1" applyBorder="1" applyAlignment="1">
      <alignment horizontal="left" vertical="justify"/>
      <protection/>
    </xf>
    <xf numFmtId="2" fontId="5" fillId="0" borderId="80" xfId="58" applyNumberFormat="1" applyFont="1" applyFill="1" applyBorder="1" applyAlignment="1">
      <alignment horizontal="center" vertical="center" wrapText="1"/>
      <protection/>
    </xf>
    <xf numFmtId="2" fontId="5" fillId="0" borderId="74" xfId="58" applyNumberFormat="1" applyFont="1" applyFill="1" applyBorder="1" applyAlignment="1">
      <alignment horizontal="center" vertical="center" wrapText="1"/>
      <protection/>
    </xf>
    <xf numFmtId="0" fontId="5" fillId="0" borderId="72" xfId="58" applyFont="1" applyFill="1" applyBorder="1" applyAlignment="1">
      <alignment horizontal="center" vertical="center"/>
      <protection/>
    </xf>
    <xf numFmtId="0" fontId="5" fillId="0" borderId="55" xfId="58" applyFont="1" applyFill="1" applyBorder="1" applyAlignment="1">
      <alignment horizontal="center" vertical="center"/>
      <protection/>
    </xf>
    <xf numFmtId="0" fontId="5" fillId="0" borderId="59" xfId="58" applyFont="1" applyFill="1" applyBorder="1" applyAlignment="1">
      <alignment horizontal="center" vertical="center"/>
      <protection/>
    </xf>
    <xf numFmtId="0" fontId="5" fillId="0" borderId="51" xfId="58" applyFont="1" applyFill="1" applyBorder="1" applyAlignment="1">
      <alignment horizontal="center" vertical="center"/>
      <protection/>
    </xf>
    <xf numFmtId="0" fontId="35" fillId="0" borderId="0" xfId="58" applyFont="1" applyFill="1" applyBorder="1" applyAlignment="1">
      <alignment horizontal="left" vertical="justify"/>
      <protection/>
    </xf>
    <xf numFmtId="0" fontId="31" fillId="24" borderId="0" xfId="0" applyFont="1" applyFill="1" applyAlignment="1">
      <alignment horizontal="center" vertical="center" wrapText="1"/>
    </xf>
    <xf numFmtId="0" fontId="3" fillId="0" borderId="72" xfId="58" applyFont="1" applyFill="1" applyBorder="1" applyAlignment="1">
      <alignment horizontal="left" vertical="center"/>
      <protection/>
    </xf>
    <xf numFmtId="0" fontId="3" fillId="0" borderId="55" xfId="58" applyFont="1" applyFill="1" applyBorder="1" applyAlignment="1">
      <alignment horizontal="left" vertical="center"/>
      <protection/>
    </xf>
    <xf numFmtId="0" fontId="3" fillId="0" borderId="71" xfId="58" applyFont="1" applyFill="1" applyBorder="1" applyAlignment="1">
      <alignment horizontal="left" vertical="center"/>
      <protection/>
    </xf>
    <xf numFmtId="0" fontId="3" fillId="0" borderId="62" xfId="58" applyFont="1" applyFill="1" applyBorder="1" applyAlignment="1">
      <alignment horizontal="left" vertical="center"/>
      <protection/>
    </xf>
    <xf numFmtId="49" fontId="80" fillId="0" borderId="31" xfId="0" applyNumberFormat="1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vertical="center" wrapText="1"/>
    </xf>
    <xf numFmtId="0" fontId="8" fillId="0" borderId="0" xfId="58" applyFont="1" applyFill="1" applyAlignment="1">
      <alignment horizontal="right"/>
      <protection/>
    </xf>
    <xf numFmtId="49" fontId="80" fillId="0" borderId="47" xfId="0" applyNumberFormat="1" applyFont="1" applyFill="1" applyBorder="1" applyAlignment="1">
      <alignment horizontal="center" vertical="center" wrapText="1"/>
    </xf>
    <xf numFmtId="49" fontId="80" fillId="0" borderId="28" xfId="0" applyNumberFormat="1" applyFont="1" applyFill="1" applyBorder="1" applyAlignment="1">
      <alignment horizontal="center" vertical="center" wrapText="1"/>
    </xf>
    <xf numFmtId="49" fontId="80" fillId="0" borderId="13" xfId="0" applyNumberFormat="1" applyFont="1" applyFill="1" applyBorder="1" applyAlignment="1">
      <alignment horizontal="center" vertical="center" wrapText="1"/>
    </xf>
    <xf numFmtId="49" fontId="80" fillId="0" borderId="32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30" fillId="0" borderId="79" xfId="0" applyNumberFormat="1" applyFont="1" applyFill="1" applyBorder="1" applyAlignment="1">
      <alignment horizontal="center" vertical="center" wrapText="1"/>
    </xf>
    <xf numFmtId="49" fontId="30" fillId="0" borderId="35" xfId="0" applyNumberFormat="1" applyFont="1" applyFill="1" applyBorder="1" applyAlignment="1">
      <alignment horizontal="center" vertical="center" wrapText="1"/>
    </xf>
    <xf numFmtId="49" fontId="30" fillId="0" borderId="46" xfId="0" applyNumberFormat="1" applyFont="1" applyFill="1" applyBorder="1" applyAlignment="1">
      <alignment horizontal="center" vertical="center" wrapText="1"/>
    </xf>
    <xf numFmtId="49" fontId="30" fillId="0" borderId="60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49" fontId="30" fillId="0" borderId="53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31" xfId="0" applyNumberFormat="1" applyFont="1" applyFill="1" applyBorder="1" applyAlignment="1">
      <alignment horizontal="center" vertical="center" wrapText="1"/>
    </xf>
    <xf numFmtId="49" fontId="25" fillId="0" borderId="47" xfId="0" applyNumberFormat="1" applyFont="1" applyFill="1" applyBorder="1" applyAlignment="1">
      <alignment horizontal="center" vertical="center" wrapText="1"/>
    </xf>
    <xf numFmtId="49" fontId="25" fillId="0" borderId="28" xfId="0" applyNumberFormat="1" applyFont="1" applyFill="1" applyBorder="1" applyAlignment="1">
      <alignment horizontal="center" vertical="center" wrapText="1"/>
    </xf>
    <xf numFmtId="49" fontId="25" fillId="0" borderId="35" xfId="0" applyNumberFormat="1" applyFont="1" applyFill="1" applyBorder="1" applyAlignment="1">
      <alignment horizontal="center" vertical="center" wrapText="1"/>
    </xf>
    <xf numFmtId="49" fontId="25" fillId="0" borderId="41" xfId="0" applyNumberFormat="1" applyFont="1" applyFill="1" applyBorder="1" applyAlignment="1">
      <alignment horizontal="center" vertical="center" wrapText="1"/>
    </xf>
    <xf numFmtId="49" fontId="30" fillId="0" borderId="47" xfId="0" applyNumberFormat="1" applyFont="1" applyFill="1" applyBorder="1" applyAlignment="1">
      <alignment horizontal="center" vertical="center" wrapText="1"/>
    </xf>
    <xf numFmtId="49" fontId="30" fillId="0" borderId="28" xfId="0" applyNumberFormat="1" applyFont="1" applyFill="1" applyBorder="1" applyAlignment="1">
      <alignment horizontal="center" vertical="center" wrapText="1"/>
    </xf>
    <xf numFmtId="0" fontId="5" fillId="24" borderId="69" xfId="59" applyFont="1" applyFill="1" applyBorder="1" applyAlignment="1">
      <alignment horizontal="center"/>
      <protection/>
    </xf>
    <xf numFmtId="0" fontId="3" fillId="0" borderId="63" xfId="0" applyFont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35" fillId="0" borderId="0" xfId="0" applyFont="1" applyAlignment="1">
      <alignment horizontal="left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9" fillId="24" borderId="61" xfId="0" applyFont="1" applyFill="1" applyBorder="1" applyAlignment="1">
      <alignment horizontal="center" wrapText="1"/>
    </xf>
    <xf numFmtId="0" fontId="9" fillId="24" borderId="0" xfId="0" applyFont="1" applyFill="1" applyBorder="1" applyAlignment="1">
      <alignment horizontal="center" wrapText="1"/>
    </xf>
    <xf numFmtId="0" fontId="36" fillId="0" borderId="58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9" fontId="25" fillId="0" borderId="32" xfId="0" applyNumberFormat="1" applyFont="1" applyFill="1" applyBorder="1" applyAlignment="1">
      <alignment horizontal="center" vertical="center" wrapText="1"/>
    </xf>
    <xf numFmtId="0" fontId="81" fillId="0" borderId="38" xfId="0" applyFont="1" applyBorder="1" applyAlignment="1">
      <alignment horizontal="center" textRotation="180"/>
    </xf>
    <xf numFmtId="0" fontId="9" fillId="24" borderId="61" xfId="0" applyFont="1" applyFill="1" applyBorder="1" applyAlignment="1">
      <alignment horizontal="center" vertical="center" wrapText="1"/>
    </xf>
    <xf numFmtId="0" fontId="11" fillId="0" borderId="61" xfId="59" applyFont="1" applyFill="1" applyBorder="1" applyAlignment="1">
      <alignment horizontal="center" vertical="center"/>
      <protection/>
    </xf>
    <xf numFmtId="0" fontId="5" fillId="25" borderId="12" xfId="59" applyFont="1" applyFill="1" applyBorder="1" applyAlignment="1">
      <alignment horizontal="center" vertical="center" wrapText="1"/>
      <protection/>
    </xf>
    <xf numFmtId="0" fontId="5" fillId="25" borderId="22" xfId="59" applyFont="1" applyFill="1" applyBorder="1" applyAlignment="1">
      <alignment horizontal="center" vertical="center" wrapText="1"/>
      <protection/>
    </xf>
    <xf numFmtId="0" fontId="5" fillId="25" borderId="34" xfId="59" applyFont="1" applyFill="1" applyBorder="1" applyAlignment="1">
      <alignment horizontal="center" vertical="center" wrapText="1"/>
      <protection/>
    </xf>
    <xf numFmtId="0" fontId="45" fillId="25" borderId="22" xfId="59" applyFont="1" applyFill="1" applyBorder="1" applyAlignment="1">
      <alignment horizontal="center" vertical="center" wrapText="1"/>
      <protection/>
    </xf>
    <xf numFmtId="0" fontId="45" fillId="25" borderId="39" xfId="59" applyFont="1" applyFill="1" applyBorder="1" applyAlignment="1">
      <alignment horizontal="center" vertical="center" wrapText="1"/>
      <protection/>
    </xf>
    <xf numFmtId="0" fontId="5" fillId="25" borderId="65" xfId="59" applyFont="1" applyFill="1" applyBorder="1" applyAlignment="1">
      <alignment horizontal="center" vertical="center" wrapText="1"/>
      <protection/>
    </xf>
    <xf numFmtId="0" fontId="45" fillId="25" borderId="34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31" xfId="59" applyFont="1" applyFill="1" applyBorder="1" applyAlignment="1">
      <alignment horizontal="center" vertical="center" wrapText="1"/>
      <protection/>
    </xf>
    <xf numFmtId="0" fontId="5" fillId="25" borderId="10" xfId="56" applyFont="1" applyFill="1" applyBorder="1" applyAlignment="1">
      <alignment horizontal="center" vertical="center" wrapText="1"/>
      <protection/>
    </xf>
    <xf numFmtId="0" fontId="5" fillId="25" borderId="35" xfId="56" applyFont="1" applyFill="1" applyBorder="1" applyAlignment="1">
      <alignment horizontal="center" vertical="center" wrapText="1"/>
      <protection/>
    </xf>
    <xf numFmtId="0" fontId="5" fillId="25" borderId="32" xfId="56" applyFont="1" applyFill="1" applyBorder="1" applyAlignment="1">
      <alignment horizontal="center" vertical="center"/>
      <protection/>
    </xf>
    <xf numFmtId="0" fontId="5" fillId="25" borderId="58" xfId="59" applyFont="1" applyFill="1" applyBorder="1" applyAlignment="1">
      <alignment horizontal="center" vertical="center" wrapText="1"/>
      <protection/>
    </xf>
    <xf numFmtId="0" fontId="5" fillId="25" borderId="0" xfId="59" applyFont="1" applyFill="1" applyBorder="1" applyAlignment="1">
      <alignment horizontal="center" vertical="center" wrapText="1"/>
      <protection/>
    </xf>
    <xf numFmtId="0" fontId="5" fillId="25" borderId="61" xfId="59" applyFont="1" applyFill="1" applyBorder="1" applyAlignment="1">
      <alignment horizontal="center" vertical="center" wrapText="1"/>
      <protection/>
    </xf>
    <xf numFmtId="0" fontId="5" fillId="25" borderId="69" xfId="59" applyFont="1" applyFill="1" applyBorder="1" applyAlignment="1">
      <alignment horizontal="left" vertical="center"/>
      <protection/>
    </xf>
    <xf numFmtId="0" fontId="5" fillId="0" borderId="63" xfId="0" applyFont="1" applyBorder="1" applyAlignment="1">
      <alignment horizontal="left" vertical="center"/>
    </xf>
    <xf numFmtId="0" fontId="13" fillId="0" borderId="68" xfId="59" applyFont="1" applyFill="1" applyBorder="1" applyAlignment="1">
      <alignment horizontal="center" vertical="center" wrapText="1"/>
      <protection/>
    </xf>
    <xf numFmtId="0" fontId="13" fillId="0" borderId="64" xfId="59" applyFont="1" applyFill="1" applyBorder="1" applyAlignment="1">
      <alignment horizontal="center" vertical="center" wrapText="1"/>
      <protection/>
    </xf>
    <xf numFmtId="0" fontId="13" fillId="0" borderId="67" xfId="59" applyFont="1" applyFill="1" applyBorder="1" applyAlignment="1">
      <alignment horizontal="center" vertical="center" wrapText="1"/>
      <protection/>
    </xf>
    <xf numFmtId="0" fontId="12" fillId="0" borderId="61" xfId="59" applyFont="1" applyFill="1" applyBorder="1" applyAlignment="1">
      <alignment horizontal="center" vertical="center" wrapText="1"/>
      <protection/>
    </xf>
    <xf numFmtId="0" fontId="5" fillId="25" borderId="10" xfId="59" applyFont="1" applyFill="1" applyBorder="1" applyAlignment="1">
      <alignment horizontal="center" vertical="center" wrapText="1"/>
      <protection/>
    </xf>
    <xf numFmtId="0" fontId="5" fillId="25" borderId="31" xfId="59" applyFont="1" applyFill="1" applyBorder="1" applyAlignment="1">
      <alignment horizontal="center" vertical="center" wrapText="1"/>
      <protection/>
    </xf>
    <xf numFmtId="0" fontId="5" fillId="25" borderId="13" xfId="59" applyFont="1" applyFill="1" applyBorder="1" applyAlignment="1">
      <alignment horizontal="center" vertical="center" wrapText="1"/>
      <protection/>
    </xf>
    <xf numFmtId="0" fontId="5" fillId="25" borderId="11" xfId="59" applyFont="1" applyFill="1" applyBorder="1" applyAlignment="1">
      <alignment horizontal="center" vertical="center" wrapText="1"/>
      <protection/>
    </xf>
    <xf numFmtId="0" fontId="5" fillId="25" borderId="28" xfId="59" applyFont="1" applyFill="1" applyBorder="1" applyAlignment="1">
      <alignment horizontal="center" vertical="center" wrapText="1"/>
      <protection/>
    </xf>
    <xf numFmtId="0" fontId="5" fillId="0" borderId="78" xfId="60" applyFont="1" applyBorder="1" applyAlignment="1">
      <alignment horizontal="center" vertical="center"/>
      <protection/>
    </xf>
    <xf numFmtId="0" fontId="5" fillId="0" borderId="58" xfId="60" applyFont="1" applyBorder="1" applyAlignment="1">
      <alignment horizontal="center" vertical="center"/>
      <protection/>
    </xf>
    <xf numFmtId="0" fontId="5" fillId="0" borderId="80" xfId="60" applyFont="1" applyBorder="1" applyAlignment="1">
      <alignment horizontal="center" vertical="center"/>
      <protection/>
    </xf>
    <xf numFmtId="0" fontId="5" fillId="0" borderId="33" xfId="59" applyFont="1" applyFill="1" applyBorder="1" applyAlignment="1">
      <alignment horizontal="center"/>
      <protection/>
    </xf>
    <xf numFmtId="0" fontId="5" fillId="0" borderId="37" xfId="59" applyFont="1" applyFill="1" applyBorder="1" applyAlignment="1">
      <alignment horizontal="center"/>
      <protection/>
    </xf>
    <xf numFmtId="0" fontId="5" fillId="0" borderId="46" xfId="56" applyFont="1" applyFill="1" applyBorder="1" applyAlignment="1">
      <alignment horizontal="center" vertical="center" wrapText="1"/>
      <protection/>
    </xf>
    <xf numFmtId="2" fontId="5" fillId="0" borderId="67" xfId="58" applyNumberFormat="1" applyFont="1" applyFill="1" applyBorder="1" applyAlignment="1">
      <alignment horizontal="center" vertical="center" wrapText="1"/>
      <protection/>
    </xf>
    <xf numFmtId="2" fontId="5" fillId="0" borderId="49" xfId="58" applyNumberFormat="1" applyFont="1" applyFill="1" applyBorder="1" applyAlignment="1">
      <alignment horizontal="center" vertical="center" wrapText="1"/>
      <protection/>
    </xf>
    <xf numFmtId="0" fontId="5" fillId="0" borderId="59" xfId="59" applyFont="1" applyFill="1" applyBorder="1" applyAlignment="1">
      <alignment horizontal="center" vertical="center"/>
      <protection/>
    </xf>
    <xf numFmtId="0" fontId="5" fillId="0" borderId="31" xfId="59" applyFont="1" applyFill="1" applyBorder="1" applyAlignment="1">
      <alignment horizontal="center" vertical="center"/>
      <protection/>
    </xf>
    <xf numFmtId="0" fontId="5" fillId="0" borderId="47" xfId="59" applyFont="1" applyFill="1" applyBorder="1" applyAlignment="1">
      <alignment horizontal="center" vertical="center"/>
      <protection/>
    </xf>
    <xf numFmtId="0" fontId="43" fillId="0" borderId="58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13" fillId="0" borderId="33" xfId="56" applyFont="1" applyFill="1" applyBorder="1" applyAlignment="1">
      <alignment horizontal="center" vertical="center" wrapText="1"/>
      <protection/>
    </xf>
    <xf numFmtId="0" fontId="13" fillId="0" borderId="63" xfId="56" applyFont="1" applyFill="1" applyBorder="1" applyAlignment="1">
      <alignment horizontal="center" vertical="center" wrapText="1"/>
      <protection/>
    </xf>
    <xf numFmtId="0" fontId="4" fillId="0" borderId="61" xfId="56" applyFont="1" applyFill="1" applyBorder="1" applyAlignment="1">
      <alignment horizontal="center" vertical="justify" wrapText="1"/>
      <protection/>
    </xf>
    <xf numFmtId="0" fontId="9" fillId="0" borderId="79" xfId="56" applyFont="1" applyFill="1" applyBorder="1" applyAlignment="1">
      <alignment horizontal="center" vertical="center" wrapText="1"/>
      <protection/>
    </xf>
    <xf numFmtId="0" fontId="9" fillId="0" borderId="35" xfId="56" applyFont="1" applyFill="1" applyBorder="1" applyAlignment="1">
      <alignment horizontal="center" vertical="center" wrapText="1"/>
      <protection/>
    </xf>
    <xf numFmtId="0" fontId="9" fillId="0" borderId="46" xfId="56" applyFont="1" applyFill="1" applyBorder="1" applyAlignment="1">
      <alignment horizontal="center" vertical="center" wrapText="1"/>
      <protection/>
    </xf>
    <xf numFmtId="0" fontId="5" fillId="0" borderId="58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5" fillId="0" borderId="61" xfId="56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14" fillId="0" borderId="0" xfId="60" applyFont="1" applyFill="1" applyAlignment="1">
      <alignment horizontal="right"/>
      <protection/>
    </xf>
    <xf numFmtId="0" fontId="14" fillId="0" borderId="0" xfId="59" applyFont="1" applyFill="1" applyAlignment="1">
      <alignment horizontal="right"/>
      <protection/>
    </xf>
    <xf numFmtId="0" fontId="5" fillId="0" borderId="33" xfId="56" applyFont="1" applyFill="1" applyBorder="1" applyAlignment="1">
      <alignment horizontal="center" vertical="center"/>
      <protection/>
    </xf>
    <xf numFmtId="0" fontId="5" fillId="0" borderId="78" xfId="59" applyFont="1" applyFill="1" applyBorder="1" applyAlignment="1">
      <alignment horizontal="center" vertical="center"/>
      <protection/>
    </xf>
    <xf numFmtId="0" fontId="5" fillId="0" borderId="58" xfId="59" applyFont="1" applyFill="1" applyBorder="1" applyAlignment="1">
      <alignment horizontal="center" vertical="center"/>
      <protection/>
    </xf>
    <xf numFmtId="0" fontId="5" fillId="0" borderId="58" xfId="59" applyFont="1" applyFill="1" applyBorder="1" applyAlignment="1">
      <alignment horizontal="center" vertical="center"/>
      <protection/>
    </xf>
    <xf numFmtId="0" fontId="5" fillId="0" borderId="80" xfId="59" applyFont="1" applyFill="1" applyBorder="1" applyAlignment="1">
      <alignment horizontal="center" vertical="center"/>
      <protection/>
    </xf>
    <xf numFmtId="0" fontId="37" fillId="0" borderId="58" xfId="59" applyFont="1" applyFill="1" applyBorder="1" applyAlignment="1">
      <alignment horizontal="left"/>
      <protection/>
    </xf>
    <xf numFmtId="0" fontId="37" fillId="0" borderId="0" xfId="59" applyFont="1" applyFill="1" applyBorder="1" applyAlignment="1">
      <alignment horizontal="left"/>
      <protection/>
    </xf>
    <xf numFmtId="0" fontId="5" fillId="0" borderId="26" xfId="59" applyFont="1" applyFill="1" applyBorder="1" applyAlignment="1">
      <alignment horizontal="center" vertical="center"/>
      <protection/>
    </xf>
    <xf numFmtId="2" fontId="5" fillId="0" borderId="58" xfId="58" applyNumberFormat="1" applyFont="1" applyFill="1" applyBorder="1" applyAlignment="1">
      <alignment horizontal="center" vertical="center" wrapText="1"/>
      <protection/>
    </xf>
    <xf numFmtId="2" fontId="5" fillId="0" borderId="63" xfId="58" applyNumberFormat="1" applyFont="1" applyFill="1" applyBorder="1" applyAlignment="1">
      <alignment horizontal="center" vertical="center" wrapText="1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5" fillId="0" borderId="72" xfId="59" applyFont="1" applyFill="1" applyBorder="1" applyAlignment="1">
      <alignment horizontal="center" vertical="center"/>
      <protection/>
    </xf>
    <xf numFmtId="0" fontId="5" fillId="0" borderId="55" xfId="59" applyFont="1" applyFill="1" applyBorder="1" applyAlignment="1">
      <alignment horizontal="center" vertical="center"/>
      <protection/>
    </xf>
    <xf numFmtId="0" fontId="5" fillId="0" borderId="51" xfId="59" applyFont="1" applyFill="1" applyBorder="1" applyAlignment="1">
      <alignment horizontal="center" vertical="center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5" fillId="0" borderId="73" xfId="58" applyFont="1" applyFill="1" applyBorder="1" applyAlignment="1">
      <alignment horizontal="center" vertical="center"/>
      <protection/>
    </xf>
    <xf numFmtId="0" fontId="14" fillId="0" borderId="61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center" vertical="center" wrapText="1"/>
      <protection/>
    </xf>
    <xf numFmtId="0" fontId="13" fillId="24" borderId="69" xfId="59" applyFont="1" applyFill="1" applyBorder="1" applyAlignment="1">
      <alignment vertical="center"/>
      <protection/>
    </xf>
    <xf numFmtId="0" fontId="2" fillId="0" borderId="74" xfId="0" applyFont="1" applyBorder="1" applyAlignment="1">
      <alignment vertical="center"/>
    </xf>
    <xf numFmtId="0" fontId="24" fillId="24" borderId="55" xfId="59" applyFont="1" applyFill="1" applyBorder="1" applyAlignment="1">
      <alignment horizontal="center" vertical="center"/>
      <protection/>
    </xf>
    <xf numFmtId="0" fontId="13" fillId="24" borderId="55" xfId="59" applyFont="1" applyFill="1" applyBorder="1" applyAlignment="1">
      <alignment horizontal="center" vertical="center"/>
      <protection/>
    </xf>
    <xf numFmtId="0" fontId="24" fillId="24" borderId="59" xfId="59" applyFont="1" applyFill="1" applyBorder="1" applyAlignment="1">
      <alignment horizontal="center" vertical="center"/>
      <protection/>
    </xf>
    <xf numFmtId="0" fontId="24" fillId="24" borderId="51" xfId="59" applyFont="1" applyFill="1" applyBorder="1" applyAlignment="1">
      <alignment horizontal="center" vertical="center"/>
      <protection/>
    </xf>
    <xf numFmtId="0" fontId="5" fillId="0" borderId="6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9" xfId="59" applyFont="1" applyFill="1" applyBorder="1" applyAlignment="1">
      <alignment horizontal="center" vertical="center" wrapText="1"/>
      <protection/>
    </xf>
    <xf numFmtId="0" fontId="5" fillId="0" borderId="63" xfId="59" applyFont="1" applyFill="1" applyBorder="1" applyAlignment="1">
      <alignment horizontal="center" vertical="center" wrapText="1"/>
      <protection/>
    </xf>
    <xf numFmtId="0" fontId="5" fillId="0" borderId="73" xfId="59" applyFont="1" applyFill="1" applyBorder="1" applyAlignment="1">
      <alignment horizontal="center" vertical="center" wrapText="1"/>
      <protection/>
    </xf>
    <xf numFmtId="0" fontId="5" fillId="0" borderId="61" xfId="59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3" fillId="24" borderId="79" xfId="56" applyFont="1" applyFill="1" applyBorder="1" applyAlignment="1">
      <alignment horizontal="center" vertical="center" wrapText="1"/>
      <protection/>
    </xf>
    <xf numFmtId="0" fontId="13" fillId="24" borderId="35" xfId="56" applyFont="1" applyFill="1" applyBorder="1" applyAlignment="1">
      <alignment horizontal="center" vertical="center" wrapText="1"/>
      <protection/>
    </xf>
    <xf numFmtId="0" fontId="13" fillId="24" borderId="46" xfId="56" applyFont="1" applyFill="1" applyBorder="1" applyAlignment="1">
      <alignment horizontal="center" vertical="center" wrapText="1"/>
      <protection/>
    </xf>
    <xf numFmtId="2" fontId="13" fillId="24" borderId="80" xfId="60" applyNumberFormat="1" applyFont="1" applyFill="1" applyBorder="1" applyAlignment="1">
      <alignment horizontal="center" vertical="center" wrapText="1"/>
      <protection/>
    </xf>
    <xf numFmtId="2" fontId="13" fillId="24" borderId="38" xfId="60" applyNumberFormat="1" applyFont="1" applyFill="1" applyBorder="1" applyAlignment="1">
      <alignment horizontal="center" vertical="center" wrapText="1"/>
      <protection/>
    </xf>
    <xf numFmtId="2" fontId="13" fillId="24" borderId="52" xfId="60" applyNumberFormat="1" applyFont="1" applyFill="1" applyBorder="1" applyAlignment="1">
      <alignment horizontal="center" vertical="center" wrapText="1"/>
      <protection/>
    </xf>
    <xf numFmtId="0" fontId="5" fillId="0" borderId="6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 textRotation="180"/>
    </xf>
    <xf numFmtId="0" fontId="5" fillId="0" borderId="6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2009 ВДТБ (8 МБТ+)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 2 2" xfId="55"/>
    <cellStyle name="Обычный_efek" xfId="56"/>
    <cellStyle name="Обычный_tab" xfId="57"/>
    <cellStyle name="Обычный_tab_tub" xfId="58"/>
    <cellStyle name="Обычный_tabl_tyber_1" xfId="59"/>
    <cellStyle name="Обычный_tabl_tyber_2" xfId="60"/>
    <cellStyle name="Обычный_ZV_F70_OBL2013_YEAR_for work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externalLink" Target="externalLinks/externalLink1.xml" /><Relationship Id="rId92" Type="http://schemas.openxmlformats.org/officeDocument/2006/relationships/externalLink" Target="externalLinks/externalLink2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0;&#1087;&#1072;_&#1057;&#1045;&#1056;&#1042;&#1045;&#1056;\&#1058;&#1041;%2007_2013%20&#1088;&#1110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ybutniy__DOVIDNIK__TB_201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159">
          <cell r="C159">
            <v>468</v>
          </cell>
          <cell r="D159">
            <v>103</v>
          </cell>
          <cell r="E159">
            <v>62</v>
          </cell>
          <cell r="G159">
            <v>814</v>
          </cell>
          <cell r="H159">
            <v>79</v>
          </cell>
          <cell r="I159">
            <v>125</v>
          </cell>
        </row>
        <row r="160">
          <cell r="C160">
            <v>395</v>
          </cell>
          <cell r="D160">
            <v>109</v>
          </cell>
          <cell r="E160">
            <v>105</v>
          </cell>
          <cell r="G160">
            <v>438</v>
          </cell>
          <cell r="H160">
            <v>47</v>
          </cell>
          <cell r="I160">
            <v>117</v>
          </cell>
        </row>
        <row r="161">
          <cell r="C161">
            <v>221</v>
          </cell>
          <cell r="D161">
            <v>64</v>
          </cell>
          <cell r="E161">
            <v>159</v>
          </cell>
          <cell r="G161">
            <v>360</v>
          </cell>
          <cell r="H161">
            <v>4</v>
          </cell>
          <cell r="I161">
            <v>201</v>
          </cell>
        </row>
        <row r="162">
          <cell r="C162">
            <v>1001</v>
          </cell>
          <cell r="D162">
            <v>270</v>
          </cell>
          <cell r="E162">
            <v>640</v>
          </cell>
          <cell r="G162">
            <v>1740</v>
          </cell>
          <cell r="H162">
            <v>99</v>
          </cell>
          <cell r="I162">
            <v>678</v>
          </cell>
        </row>
        <row r="163">
          <cell r="C163">
            <v>1301</v>
          </cell>
          <cell r="D163">
            <v>393</v>
          </cell>
          <cell r="E163">
            <v>331</v>
          </cell>
          <cell r="G163">
            <v>1342</v>
          </cell>
          <cell r="H163">
            <v>116</v>
          </cell>
          <cell r="I163">
            <v>367</v>
          </cell>
        </row>
        <row r="164">
          <cell r="C164">
            <v>375</v>
          </cell>
          <cell r="D164">
            <v>88</v>
          </cell>
          <cell r="E164">
            <v>54</v>
          </cell>
          <cell r="G164">
            <v>352</v>
          </cell>
          <cell r="H164">
            <v>10</v>
          </cell>
          <cell r="I164">
            <v>92</v>
          </cell>
        </row>
        <row r="165">
          <cell r="C165">
            <v>344</v>
          </cell>
          <cell r="D165">
            <v>49</v>
          </cell>
          <cell r="E165">
            <v>162</v>
          </cell>
          <cell r="G165">
            <v>343</v>
          </cell>
          <cell r="H165">
            <v>2</v>
          </cell>
          <cell r="I165">
            <v>202</v>
          </cell>
        </row>
        <row r="166">
          <cell r="C166">
            <v>488</v>
          </cell>
          <cell r="D166">
            <v>161</v>
          </cell>
          <cell r="E166">
            <v>108</v>
          </cell>
          <cell r="G166">
            <v>533</v>
          </cell>
          <cell r="H166">
            <v>34</v>
          </cell>
          <cell r="I166">
            <v>102</v>
          </cell>
        </row>
        <row r="167">
          <cell r="C167">
            <v>326</v>
          </cell>
          <cell r="D167">
            <v>103</v>
          </cell>
          <cell r="E167">
            <v>182</v>
          </cell>
          <cell r="G167">
            <v>543</v>
          </cell>
          <cell r="H167">
            <v>8</v>
          </cell>
          <cell r="I167">
            <v>396</v>
          </cell>
        </row>
        <row r="168">
          <cell r="C168">
            <v>375</v>
          </cell>
          <cell r="D168">
            <v>83</v>
          </cell>
          <cell r="E168">
            <v>217</v>
          </cell>
          <cell r="G168">
            <v>716</v>
          </cell>
          <cell r="H168">
            <v>47</v>
          </cell>
          <cell r="I168">
            <v>223</v>
          </cell>
        </row>
        <row r="169">
          <cell r="C169">
            <v>345</v>
          </cell>
          <cell r="D169">
            <v>88</v>
          </cell>
          <cell r="E169">
            <v>158</v>
          </cell>
          <cell r="G169">
            <v>370</v>
          </cell>
          <cell r="H169">
            <v>21</v>
          </cell>
          <cell r="I169">
            <v>81</v>
          </cell>
        </row>
        <row r="170">
          <cell r="C170">
            <v>561</v>
          </cell>
          <cell r="D170">
            <v>141</v>
          </cell>
          <cell r="E170">
            <v>419</v>
          </cell>
          <cell r="G170">
            <v>796</v>
          </cell>
          <cell r="H170">
            <v>67</v>
          </cell>
          <cell r="I170">
            <v>292</v>
          </cell>
        </row>
        <row r="171">
          <cell r="C171">
            <v>488</v>
          </cell>
          <cell r="D171">
            <v>208</v>
          </cell>
          <cell r="E171">
            <v>133</v>
          </cell>
          <cell r="G171">
            <v>916</v>
          </cell>
          <cell r="H171">
            <v>80</v>
          </cell>
          <cell r="I171">
            <v>341</v>
          </cell>
        </row>
        <row r="172">
          <cell r="C172">
            <v>373</v>
          </cell>
          <cell r="D172">
            <v>66</v>
          </cell>
          <cell r="E172">
            <v>354</v>
          </cell>
          <cell r="G172">
            <v>395</v>
          </cell>
          <cell r="H172">
            <v>16</v>
          </cell>
          <cell r="I172">
            <v>295</v>
          </cell>
        </row>
        <row r="173">
          <cell r="C173">
            <v>867</v>
          </cell>
          <cell r="D173">
            <v>177</v>
          </cell>
          <cell r="E173">
            <v>301</v>
          </cell>
          <cell r="G173">
            <v>1098</v>
          </cell>
          <cell r="H173">
            <v>63</v>
          </cell>
          <cell r="I173">
            <v>335</v>
          </cell>
        </row>
        <row r="174">
          <cell r="C174">
            <v>293</v>
          </cell>
          <cell r="D174">
            <v>133</v>
          </cell>
          <cell r="E174">
            <v>155</v>
          </cell>
          <cell r="G174">
            <v>508</v>
          </cell>
          <cell r="H174">
            <v>18</v>
          </cell>
          <cell r="I174">
            <v>200</v>
          </cell>
        </row>
        <row r="175">
          <cell r="C175">
            <v>217</v>
          </cell>
          <cell r="D175">
            <v>77</v>
          </cell>
          <cell r="E175">
            <v>17</v>
          </cell>
          <cell r="G175">
            <v>378</v>
          </cell>
          <cell r="H175">
            <v>20</v>
          </cell>
          <cell r="I175">
            <v>58</v>
          </cell>
        </row>
        <row r="176">
          <cell r="C176">
            <v>270</v>
          </cell>
          <cell r="D176">
            <v>85</v>
          </cell>
          <cell r="E176">
            <v>149</v>
          </cell>
          <cell r="G176">
            <v>265</v>
          </cell>
          <cell r="H176">
            <v>13</v>
          </cell>
          <cell r="I176">
            <v>155</v>
          </cell>
        </row>
        <row r="177">
          <cell r="C177">
            <v>119</v>
          </cell>
          <cell r="D177">
            <v>71</v>
          </cell>
          <cell r="E177">
            <v>24</v>
          </cell>
          <cell r="G177">
            <v>329</v>
          </cell>
          <cell r="H177">
            <v>35</v>
          </cell>
          <cell r="I177">
            <v>92</v>
          </cell>
        </row>
        <row r="178">
          <cell r="C178">
            <v>494</v>
          </cell>
          <cell r="D178">
            <v>130</v>
          </cell>
          <cell r="E178">
            <v>177</v>
          </cell>
          <cell r="G178">
            <v>538</v>
          </cell>
          <cell r="H178">
            <v>52</v>
          </cell>
          <cell r="I178">
            <v>112</v>
          </cell>
        </row>
        <row r="179">
          <cell r="C179">
            <v>358</v>
          </cell>
          <cell r="D179">
            <v>92</v>
          </cell>
          <cell r="E179">
            <v>199</v>
          </cell>
          <cell r="G179">
            <v>546</v>
          </cell>
          <cell r="H179">
            <v>11</v>
          </cell>
          <cell r="I179">
            <v>249</v>
          </cell>
        </row>
        <row r="180">
          <cell r="C180">
            <v>220</v>
          </cell>
          <cell r="D180">
            <v>83</v>
          </cell>
          <cell r="E180">
            <v>77</v>
          </cell>
          <cell r="G180">
            <v>411</v>
          </cell>
          <cell r="H180">
            <v>29</v>
          </cell>
          <cell r="I180">
            <v>215</v>
          </cell>
        </row>
        <row r="181">
          <cell r="C181">
            <v>262</v>
          </cell>
          <cell r="D181">
            <v>79</v>
          </cell>
          <cell r="E181">
            <v>51</v>
          </cell>
          <cell r="G181">
            <v>363</v>
          </cell>
          <cell r="H181">
            <v>15</v>
          </cell>
          <cell r="I181">
            <v>80</v>
          </cell>
        </row>
        <row r="182">
          <cell r="C182">
            <v>166</v>
          </cell>
          <cell r="D182">
            <v>49</v>
          </cell>
          <cell r="E182">
            <v>105</v>
          </cell>
          <cell r="G182">
            <v>200</v>
          </cell>
          <cell r="H182">
            <v>4</v>
          </cell>
          <cell r="I182">
            <v>71</v>
          </cell>
        </row>
        <row r="183">
          <cell r="C183">
            <v>344</v>
          </cell>
          <cell r="D183">
            <v>92</v>
          </cell>
          <cell r="E183">
            <v>60</v>
          </cell>
          <cell r="G183">
            <v>350</v>
          </cell>
          <cell r="H183">
            <v>58</v>
          </cell>
          <cell r="I183">
            <v>104</v>
          </cell>
        </row>
        <row r="184">
          <cell r="C184">
            <v>499</v>
          </cell>
          <cell r="D184">
            <v>84</v>
          </cell>
          <cell r="E184">
            <v>131</v>
          </cell>
          <cell r="G184">
            <v>810</v>
          </cell>
          <cell r="H184">
            <v>36</v>
          </cell>
          <cell r="I184">
            <v>233</v>
          </cell>
        </row>
        <row r="185">
          <cell r="C185">
            <v>62</v>
          </cell>
          <cell r="D185">
            <v>11</v>
          </cell>
          <cell r="E185">
            <v>72</v>
          </cell>
          <cell r="G185">
            <v>131</v>
          </cell>
          <cell r="H185">
            <v>9</v>
          </cell>
          <cell r="I185">
            <v>62</v>
          </cell>
        </row>
        <row r="186">
          <cell r="D186">
            <v>340</v>
          </cell>
          <cell r="H186">
            <v>505</v>
          </cell>
        </row>
        <row r="187">
          <cell r="D187">
            <v>2</v>
          </cell>
          <cell r="H187">
            <v>11</v>
          </cell>
        </row>
      </sheetData>
      <sheetData sheetId="2">
        <row r="186">
          <cell r="E186">
            <v>340</v>
          </cell>
          <cell r="I186">
            <v>554</v>
          </cell>
        </row>
        <row r="187">
          <cell r="E187">
            <v>0</v>
          </cell>
          <cell r="I18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1."/>
      <sheetName val="Табл.2."/>
      <sheetName val="Табл.3."/>
      <sheetName val="Табл.4."/>
      <sheetName val="Табл.5."/>
      <sheetName val="Табл.6"/>
      <sheetName val="Табл.7"/>
      <sheetName val="Табл.8."/>
      <sheetName val="Табл.9."/>
      <sheetName val="Табл.10."/>
      <sheetName val="Табл.11."/>
      <sheetName val="Табл.12"/>
      <sheetName val="Табл.13."/>
      <sheetName val="Табл.14."/>
      <sheetName val="Табл.15."/>
      <sheetName val="Табл.16."/>
      <sheetName val="Табл.17."/>
      <sheetName val="Табл.18."/>
      <sheetName val="Табл.19."/>
      <sheetName val="Табл.20."/>
      <sheetName val="Табл.21."/>
      <sheetName val="Табл.22."/>
      <sheetName val="Табл.23."/>
      <sheetName val="Табл.24."/>
      <sheetName val="Табл.25."/>
      <sheetName val="Табл.26."/>
      <sheetName val="Табл.27."/>
      <sheetName val="Табл.28."/>
      <sheetName val="Табл.29."/>
      <sheetName val="Табл.30."/>
      <sheetName val="Табл.31."/>
      <sheetName val="Табл.32."/>
      <sheetName val="Табл.33."/>
      <sheetName val="Табл.34."/>
      <sheetName val="Табл.35."/>
      <sheetName val="Табл.36."/>
      <sheetName val="Табл.37."/>
      <sheetName val="Табл.38."/>
      <sheetName val="Табл.39."/>
      <sheetName val="Табл. 40."/>
      <sheetName val="Табл.41."/>
      <sheetName val="Табл.42."/>
      <sheetName val="Табл.43."/>
      <sheetName val="Табл.44."/>
      <sheetName val="Табл.45."/>
      <sheetName val="Табл.46."/>
      <sheetName val="Табл.47."/>
      <sheetName val="Табл.48."/>
      <sheetName val="Табл.49."/>
      <sheetName val="Табл.50."/>
      <sheetName val="Табл.51."/>
      <sheetName val="Табл.52."/>
      <sheetName val="Табл.53."/>
      <sheetName val="Табл.54."/>
      <sheetName val="Новая_54"/>
      <sheetName val="Табл.55."/>
      <sheetName val="Табл.56."/>
      <sheetName val="Табл.57."/>
      <sheetName val="Табл.58."/>
      <sheetName val="Табл.59."/>
      <sheetName val="Табл.60."/>
      <sheetName val="Табл.61."/>
      <sheetName val="Табл.62."/>
      <sheetName val="Табл.63."/>
      <sheetName val="Табл.64."/>
      <sheetName val="Табл.65."/>
      <sheetName val="Табл.66."/>
      <sheetName val="Табл.67."/>
      <sheetName val="Табл.68."/>
      <sheetName val="Табл.69."/>
      <sheetName val="Табл.70."/>
      <sheetName val="Табл.71."/>
      <sheetName val="Табл.72."/>
      <sheetName val="Табл.73."/>
      <sheetName val="Табл.74."/>
      <sheetName val="Табл.75."/>
      <sheetName val="Табл.76."/>
      <sheetName val="Табл.77."/>
      <sheetName val="Табл.78."/>
      <sheetName val="Табл.79."/>
      <sheetName val="Табл.80._убрать"/>
      <sheetName val="Табл.81."/>
      <sheetName val="Табл.82."/>
      <sheetName val="Табл.83."/>
      <sheetName val="Табл.84."/>
      <sheetName val="Табл.85."/>
      <sheetName val="Табл.86."/>
      <sheetName val="Табл.87."/>
      <sheetName val="Табл.88."/>
      <sheetName val="Табл.89."/>
      <sheetName val="Табл.90."/>
      <sheetName val="Табл.91"/>
      <sheetName val="Табл.92"/>
      <sheetName val="Табл.93"/>
      <sheetName val="Табл.94."/>
      <sheetName val="Табл.95."/>
      <sheetName val="Табл.96."/>
      <sheetName val="Табл.97"/>
      <sheetName val="Табл.98"/>
      <sheetName val="Табл.99"/>
      <sheetName val="Табл.100"/>
      <sheetName val="Табл.101"/>
      <sheetName val="Лист1"/>
      <sheetName val="Лист2"/>
    </sheetNames>
    <sheetDataSet>
      <sheetData sheetId="53">
        <row r="7">
          <cell r="D7">
            <v>127</v>
          </cell>
          <cell r="E7">
            <v>162</v>
          </cell>
          <cell r="F7">
            <v>279</v>
          </cell>
        </row>
        <row r="8">
          <cell r="D8">
            <v>248</v>
          </cell>
          <cell r="E8">
            <v>255</v>
          </cell>
          <cell r="F8">
            <v>289</v>
          </cell>
        </row>
        <row r="9">
          <cell r="D9">
            <v>79</v>
          </cell>
          <cell r="E9">
            <v>43</v>
          </cell>
          <cell r="F9">
            <v>124</v>
          </cell>
        </row>
        <row r="10">
          <cell r="D10">
            <v>573</v>
          </cell>
          <cell r="E10">
            <v>727</v>
          </cell>
          <cell r="F10">
            <v>923</v>
          </cell>
        </row>
        <row r="11">
          <cell r="D11">
            <v>437</v>
          </cell>
          <cell r="E11">
            <v>585</v>
          </cell>
          <cell r="F11">
            <v>892</v>
          </cell>
        </row>
        <row r="12">
          <cell r="D12">
            <v>109</v>
          </cell>
          <cell r="E12">
            <v>80</v>
          </cell>
          <cell r="F12">
            <v>122</v>
          </cell>
        </row>
        <row r="13">
          <cell r="D13">
            <v>42</v>
          </cell>
          <cell r="E13">
            <v>48</v>
          </cell>
          <cell r="F13">
            <v>92</v>
          </cell>
        </row>
        <row r="14">
          <cell r="D14">
            <v>82</v>
          </cell>
          <cell r="E14">
            <v>100</v>
          </cell>
          <cell r="F14">
            <v>177</v>
          </cell>
        </row>
        <row r="15">
          <cell r="D15">
            <v>42</v>
          </cell>
          <cell r="E15">
            <v>54</v>
          </cell>
          <cell r="F15">
            <v>90</v>
          </cell>
        </row>
        <row r="16">
          <cell r="D16">
            <v>83</v>
          </cell>
          <cell r="E16">
            <v>78</v>
          </cell>
          <cell r="F16">
            <v>143</v>
          </cell>
        </row>
        <row r="17">
          <cell r="D17">
            <v>82</v>
          </cell>
          <cell r="E17">
            <v>129</v>
          </cell>
          <cell r="F17">
            <v>188</v>
          </cell>
        </row>
        <row r="18">
          <cell r="D18">
            <v>157</v>
          </cell>
          <cell r="E18">
            <v>204</v>
          </cell>
          <cell r="F18">
            <v>425</v>
          </cell>
        </row>
        <row r="19">
          <cell r="D19">
            <v>136</v>
          </cell>
          <cell r="E19">
            <v>119</v>
          </cell>
          <cell r="F19">
            <v>289</v>
          </cell>
        </row>
        <row r="20">
          <cell r="D20">
            <v>60</v>
          </cell>
          <cell r="E20">
            <v>72</v>
          </cell>
          <cell r="F20">
            <v>131</v>
          </cell>
        </row>
        <row r="21">
          <cell r="D21">
            <v>263</v>
          </cell>
          <cell r="E21">
            <v>245</v>
          </cell>
          <cell r="F21">
            <v>536</v>
          </cell>
        </row>
        <row r="22">
          <cell r="D22">
            <v>52</v>
          </cell>
          <cell r="E22">
            <v>63</v>
          </cell>
          <cell r="F22">
            <v>202</v>
          </cell>
        </row>
        <row r="23">
          <cell r="D23">
            <v>122</v>
          </cell>
          <cell r="E23">
            <v>85</v>
          </cell>
          <cell r="F23">
            <v>103</v>
          </cell>
        </row>
        <row r="24">
          <cell r="D24">
            <v>140</v>
          </cell>
          <cell r="E24">
            <v>98</v>
          </cell>
          <cell r="F24">
            <v>181</v>
          </cell>
        </row>
        <row r="25">
          <cell r="D25">
            <v>82</v>
          </cell>
          <cell r="E25">
            <v>49</v>
          </cell>
          <cell r="F25">
            <v>84</v>
          </cell>
        </row>
        <row r="26">
          <cell r="D26">
            <v>432</v>
          </cell>
          <cell r="E26">
            <v>323</v>
          </cell>
          <cell r="F26">
            <v>429</v>
          </cell>
        </row>
        <row r="27">
          <cell r="D27">
            <v>160</v>
          </cell>
          <cell r="E27">
            <v>180</v>
          </cell>
          <cell r="F27">
            <v>363</v>
          </cell>
        </row>
        <row r="28">
          <cell r="D28">
            <v>107</v>
          </cell>
          <cell r="E28">
            <v>112</v>
          </cell>
          <cell r="F28">
            <v>92</v>
          </cell>
        </row>
        <row r="29">
          <cell r="D29">
            <v>101</v>
          </cell>
          <cell r="E29">
            <v>101</v>
          </cell>
          <cell r="F29">
            <v>167</v>
          </cell>
        </row>
        <row r="30">
          <cell r="D30">
            <v>20</v>
          </cell>
          <cell r="E30">
            <v>37</v>
          </cell>
          <cell r="F30">
            <v>49</v>
          </cell>
        </row>
        <row r="31">
          <cell r="D31">
            <v>175</v>
          </cell>
          <cell r="E31">
            <v>152</v>
          </cell>
          <cell r="F31">
            <v>168</v>
          </cell>
        </row>
        <row r="32">
          <cell r="D32">
            <v>114</v>
          </cell>
          <cell r="E32">
            <v>155</v>
          </cell>
          <cell r="F32">
            <v>357</v>
          </cell>
        </row>
        <row r="33">
          <cell r="D33">
            <v>31</v>
          </cell>
          <cell r="E33">
            <v>49</v>
          </cell>
          <cell r="F33">
            <v>39</v>
          </cell>
        </row>
        <row r="34">
          <cell r="D34">
            <v>4056</v>
          </cell>
          <cell r="E34">
            <v>4305</v>
          </cell>
          <cell r="F34">
            <v>6934</v>
          </cell>
        </row>
      </sheetData>
      <sheetData sheetId="54">
        <row r="5">
          <cell r="D5">
            <v>472</v>
          </cell>
        </row>
        <row r="6">
          <cell r="D6">
            <v>228</v>
          </cell>
        </row>
        <row r="7">
          <cell r="D7">
            <v>198</v>
          </cell>
        </row>
        <row r="8">
          <cell r="D8">
            <v>1002</v>
          </cell>
        </row>
        <row r="9">
          <cell r="D9">
            <v>796</v>
          </cell>
        </row>
        <row r="10">
          <cell r="D10">
            <v>192</v>
          </cell>
        </row>
        <row r="11">
          <cell r="D11">
            <v>129</v>
          </cell>
        </row>
        <row r="12">
          <cell r="D12">
            <v>407</v>
          </cell>
        </row>
        <row r="13">
          <cell r="D13">
            <v>226</v>
          </cell>
        </row>
        <row r="14">
          <cell r="D14">
            <v>267</v>
          </cell>
        </row>
        <row r="15">
          <cell r="D15">
            <v>274</v>
          </cell>
        </row>
        <row r="16">
          <cell r="D16">
            <v>588</v>
          </cell>
        </row>
        <row r="17">
          <cell r="D17">
            <v>427</v>
          </cell>
        </row>
        <row r="18">
          <cell r="D18">
            <v>473</v>
          </cell>
        </row>
        <row r="19">
          <cell r="D19">
            <v>739</v>
          </cell>
        </row>
        <row r="20">
          <cell r="D20">
            <v>224</v>
          </cell>
        </row>
        <row r="21">
          <cell r="D21">
            <v>117</v>
          </cell>
        </row>
        <row r="22">
          <cell r="D22">
            <v>173</v>
          </cell>
        </row>
        <row r="23">
          <cell r="D23">
            <v>91</v>
          </cell>
        </row>
        <row r="24">
          <cell r="D24">
            <v>474</v>
          </cell>
        </row>
        <row r="25">
          <cell r="D25">
            <v>372</v>
          </cell>
        </row>
        <row r="26">
          <cell r="D26">
            <v>128</v>
          </cell>
        </row>
        <row r="27">
          <cell r="D27">
            <v>223</v>
          </cell>
        </row>
        <row r="28">
          <cell r="D28">
            <v>121</v>
          </cell>
        </row>
        <row r="29">
          <cell r="D29">
            <v>185</v>
          </cell>
        </row>
        <row r="30">
          <cell r="D30">
            <v>461</v>
          </cell>
        </row>
        <row r="31">
          <cell r="D31">
            <v>48</v>
          </cell>
        </row>
        <row r="32">
          <cell r="D32">
            <v>9035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4.421875" style="0" customWidth="1"/>
    <col min="2" max="2" width="5.140625" style="0" customWidth="1"/>
    <col min="3" max="3" width="19.140625" style="0" customWidth="1"/>
    <col min="4" max="4" width="16.28125" style="0" customWidth="1"/>
    <col min="5" max="5" width="17.28125" style="0" customWidth="1"/>
    <col min="6" max="10" width="16.28125" style="0" customWidth="1"/>
  </cols>
  <sheetData>
    <row r="1" spans="1:10" ht="13.5" customHeight="1">
      <c r="A1" s="64"/>
      <c r="B1" s="64"/>
      <c r="C1" s="64"/>
      <c r="D1" s="64"/>
      <c r="E1" s="64"/>
      <c r="F1" s="413"/>
      <c r="G1" s="413"/>
      <c r="H1" s="413"/>
      <c r="I1" s="1510" t="s">
        <v>26</v>
      </c>
      <c r="J1" s="1510"/>
    </row>
    <row r="2" spans="1:10" ht="39.75" customHeight="1" thickBot="1">
      <c r="A2" s="65"/>
      <c r="B2" s="1511" t="s">
        <v>126</v>
      </c>
      <c r="C2" s="1511"/>
      <c r="D2" s="1511"/>
      <c r="E2" s="1511"/>
      <c r="F2" s="1511"/>
      <c r="G2" s="1511"/>
      <c r="H2" s="1511"/>
      <c r="I2" s="1511"/>
      <c r="J2" s="1511"/>
    </row>
    <row r="3" spans="1:10" ht="15" customHeight="1">
      <c r="A3" s="69"/>
      <c r="B3" s="1512" t="s">
        <v>27</v>
      </c>
      <c r="C3" s="1515" t="s">
        <v>28</v>
      </c>
      <c r="D3" s="1518" t="s">
        <v>29</v>
      </c>
      <c r="E3" s="1519"/>
      <c r="F3" s="1519"/>
      <c r="G3" s="1519"/>
      <c r="H3" s="1519"/>
      <c r="I3" s="1520"/>
      <c r="J3" s="1521" t="s">
        <v>389</v>
      </c>
    </row>
    <row r="4" spans="1:10" ht="15.75" customHeight="1">
      <c r="A4" s="69"/>
      <c r="B4" s="1513"/>
      <c r="C4" s="1516"/>
      <c r="D4" s="1524" t="s">
        <v>30</v>
      </c>
      <c r="E4" s="1525"/>
      <c r="F4" s="1525"/>
      <c r="G4" s="1526" t="s">
        <v>390</v>
      </c>
      <c r="H4" s="1527"/>
      <c r="I4" s="1528"/>
      <c r="J4" s="1522"/>
    </row>
    <row r="5" spans="1:10" ht="15.75" customHeight="1">
      <c r="A5" s="64"/>
      <c r="B5" s="1513"/>
      <c r="C5" s="1516"/>
      <c r="D5" s="1529" t="s">
        <v>30</v>
      </c>
      <c r="E5" s="1531" t="s">
        <v>79</v>
      </c>
      <c r="F5" s="1455"/>
      <c r="G5" s="1506" t="s">
        <v>391</v>
      </c>
      <c r="H5" s="1508" t="s">
        <v>392</v>
      </c>
      <c r="I5" s="1500" t="s">
        <v>393</v>
      </c>
      <c r="J5" s="1522"/>
    </row>
    <row r="6" spans="1:10" ht="16.5" customHeight="1" thickBot="1">
      <c r="A6" s="64"/>
      <c r="B6" s="1514"/>
      <c r="C6" s="1517"/>
      <c r="D6" s="1530"/>
      <c r="E6" s="414" t="s">
        <v>394</v>
      </c>
      <c r="F6" s="415" t="s">
        <v>395</v>
      </c>
      <c r="G6" s="1507"/>
      <c r="H6" s="1509"/>
      <c r="I6" s="1501"/>
      <c r="J6" s="1523"/>
    </row>
    <row r="7" spans="1:10" ht="15.75" customHeight="1">
      <c r="A7" s="64"/>
      <c r="B7" s="416">
        <v>1</v>
      </c>
      <c r="C7" s="417" t="s">
        <v>32</v>
      </c>
      <c r="D7" s="286">
        <v>1956422</v>
      </c>
      <c r="E7" s="286">
        <v>738093</v>
      </c>
      <c r="F7" s="286">
        <v>1218329</v>
      </c>
      <c r="G7" s="286">
        <v>291848</v>
      </c>
      <c r="H7" s="286">
        <v>52415</v>
      </c>
      <c r="I7" s="286">
        <v>344263</v>
      </c>
      <c r="J7" s="317">
        <v>33033</v>
      </c>
    </row>
    <row r="8" spans="1:10" ht="15.75" customHeight="1">
      <c r="A8" s="64"/>
      <c r="B8" s="72">
        <f aca="true" t="shared" si="0" ref="B8:B33">B7+1</f>
        <v>2</v>
      </c>
      <c r="C8" s="418" t="s">
        <v>33</v>
      </c>
      <c r="D8" s="250">
        <v>1619953</v>
      </c>
      <c r="E8" s="250">
        <v>812898</v>
      </c>
      <c r="F8" s="250">
        <v>807055</v>
      </c>
      <c r="G8" s="250">
        <v>242062</v>
      </c>
      <c r="H8" s="250">
        <v>54806</v>
      </c>
      <c r="I8" s="250">
        <v>296868</v>
      </c>
      <c r="J8" s="282">
        <v>28992</v>
      </c>
    </row>
    <row r="9" spans="1:10" ht="15.75" customHeight="1">
      <c r="A9" s="64"/>
      <c r="B9" s="72">
        <f t="shared" si="0"/>
        <v>3</v>
      </c>
      <c r="C9" s="418" t="s">
        <v>34</v>
      </c>
      <c r="D9" s="250">
        <v>1037230</v>
      </c>
      <c r="E9" s="250">
        <v>501831</v>
      </c>
      <c r="F9" s="250">
        <v>535399</v>
      </c>
      <c r="G9" s="250">
        <v>197071</v>
      </c>
      <c r="H9" s="250">
        <v>37814</v>
      </c>
      <c r="I9" s="250">
        <v>234885</v>
      </c>
      <c r="J9" s="282">
        <v>17879</v>
      </c>
    </row>
    <row r="10" spans="1:10" ht="15.75" customHeight="1">
      <c r="A10" s="64"/>
      <c r="B10" s="72">
        <f t="shared" si="0"/>
        <v>4</v>
      </c>
      <c r="C10" s="418" t="s">
        <v>35</v>
      </c>
      <c r="D10" s="250">
        <v>3304486</v>
      </c>
      <c r="E10" s="250">
        <v>547275</v>
      </c>
      <c r="F10" s="250">
        <v>2757211</v>
      </c>
      <c r="G10" s="250">
        <v>467222</v>
      </c>
      <c r="H10" s="250">
        <v>90482</v>
      </c>
      <c r="I10" s="250">
        <v>557704</v>
      </c>
      <c r="J10" s="282">
        <v>57929</v>
      </c>
    </row>
    <row r="11" spans="1:10" ht="15.75" customHeight="1">
      <c r="A11" s="64"/>
      <c r="B11" s="72">
        <f t="shared" si="0"/>
        <v>5</v>
      </c>
      <c r="C11" s="418" t="s">
        <v>36</v>
      </c>
      <c r="D11" s="250">
        <v>4362557</v>
      </c>
      <c r="E11" s="250">
        <v>414312</v>
      </c>
      <c r="F11" s="250">
        <v>3948245</v>
      </c>
      <c r="G11" s="250">
        <v>550561</v>
      </c>
      <c r="H11" s="250">
        <v>111684</v>
      </c>
      <c r="I11" s="250">
        <v>662245</v>
      </c>
      <c r="J11" s="282">
        <v>82827</v>
      </c>
    </row>
    <row r="12" spans="1:10" ht="15.75" customHeight="1">
      <c r="A12" s="64"/>
      <c r="B12" s="72">
        <f t="shared" si="0"/>
        <v>6</v>
      </c>
      <c r="C12" s="418" t="s">
        <v>37</v>
      </c>
      <c r="D12" s="250">
        <v>1269672</v>
      </c>
      <c r="E12" s="250">
        <v>531063</v>
      </c>
      <c r="F12" s="250">
        <v>738609</v>
      </c>
      <c r="G12" s="250">
        <v>200811</v>
      </c>
      <c r="H12" s="250">
        <v>44058</v>
      </c>
      <c r="I12" s="250">
        <v>244869</v>
      </c>
      <c r="J12" s="282">
        <v>22582</v>
      </c>
    </row>
    <row r="13" spans="1:10" ht="15.75" customHeight="1">
      <c r="A13" s="64"/>
      <c r="B13" s="72">
        <f t="shared" si="0"/>
        <v>7</v>
      </c>
      <c r="C13" s="418" t="s">
        <v>38</v>
      </c>
      <c r="D13" s="250">
        <v>1251560</v>
      </c>
      <c r="E13" s="250">
        <v>790306</v>
      </c>
      <c r="F13" s="250">
        <v>461254</v>
      </c>
      <c r="G13" s="250">
        <v>239222</v>
      </c>
      <c r="H13" s="250">
        <v>47406</v>
      </c>
      <c r="I13" s="250">
        <v>286628</v>
      </c>
      <c r="J13" s="282">
        <v>19499</v>
      </c>
    </row>
    <row r="14" spans="1:10" ht="15.75" customHeight="1">
      <c r="A14" s="64"/>
      <c r="B14" s="72">
        <f t="shared" si="0"/>
        <v>8</v>
      </c>
      <c r="C14" s="418" t="s">
        <v>39</v>
      </c>
      <c r="D14" s="250">
        <v>1784454</v>
      </c>
      <c r="E14" s="250">
        <v>412823</v>
      </c>
      <c r="F14" s="250">
        <v>1371631</v>
      </c>
      <c r="G14" s="250">
        <v>240898</v>
      </c>
      <c r="H14" s="250">
        <v>48349</v>
      </c>
      <c r="I14" s="250">
        <v>289247</v>
      </c>
      <c r="J14" s="282">
        <v>31983</v>
      </c>
    </row>
    <row r="15" spans="1:10" ht="15.75" customHeight="1">
      <c r="A15" s="64"/>
      <c r="B15" s="72">
        <f t="shared" si="0"/>
        <v>9</v>
      </c>
      <c r="C15" s="418" t="s">
        <v>40</v>
      </c>
      <c r="D15" s="250">
        <v>1379062</v>
      </c>
      <c r="E15" s="250">
        <v>785770</v>
      </c>
      <c r="F15" s="250">
        <v>593292</v>
      </c>
      <c r="G15" s="250">
        <v>230648</v>
      </c>
      <c r="H15" s="250">
        <v>50987</v>
      </c>
      <c r="I15" s="250">
        <v>281635</v>
      </c>
      <c r="J15" s="282">
        <v>27103</v>
      </c>
    </row>
    <row r="16" spans="1:10" ht="15.75" customHeight="1">
      <c r="A16" s="64"/>
      <c r="B16" s="72">
        <f t="shared" si="0"/>
        <v>10</v>
      </c>
      <c r="C16" s="418" t="s">
        <v>41</v>
      </c>
      <c r="D16" s="250">
        <v>1716273</v>
      </c>
      <c r="E16" s="250">
        <v>662550</v>
      </c>
      <c r="F16" s="250">
        <v>1053723</v>
      </c>
      <c r="G16" s="250">
        <v>256375</v>
      </c>
      <c r="H16" s="250">
        <v>51801</v>
      </c>
      <c r="I16" s="250">
        <v>308176</v>
      </c>
      <c r="J16" s="282">
        <v>29990</v>
      </c>
    </row>
    <row r="17" spans="1:10" ht="15.75" customHeight="1">
      <c r="A17" s="1502">
        <v>23</v>
      </c>
      <c r="B17" s="72">
        <f t="shared" si="0"/>
        <v>11</v>
      </c>
      <c r="C17" s="418" t="s">
        <v>42</v>
      </c>
      <c r="D17" s="250">
        <v>988756</v>
      </c>
      <c r="E17" s="250">
        <v>374353</v>
      </c>
      <c r="F17" s="250">
        <v>614403</v>
      </c>
      <c r="G17" s="250">
        <v>141616</v>
      </c>
      <c r="H17" s="250">
        <v>30637</v>
      </c>
      <c r="I17" s="250">
        <v>172253</v>
      </c>
      <c r="J17" s="282">
        <v>18887</v>
      </c>
    </row>
    <row r="18" spans="1:10" ht="15.75" customHeight="1">
      <c r="A18" s="1502"/>
      <c r="B18" s="72">
        <f t="shared" si="0"/>
        <v>12</v>
      </c>
      <c r="C18" s="418" t="s">
        <v>43</v>
      </c>
      <c r="D18" s="250">
        <v>2251954</v>
      </c>
      <c r="E18" s="250">
        <v>298862</v>
      </c>
      <c r="F18" s="250">
        <v>1953092</v>
      </c>
      <c r="G18" s="250">
        <v>278075</v>
      </c>
      <c r="H18" s="250">
        <v>56340</v>
      </c>
      <c r="I18" s="250">
        <v>334415</v>
      </c>
      <c r="J18" s="282">
        <v>40234</v>
      </c>
    </row>
    <row r="19" spans="1:10" ht="15.75" customHeight="1">
      <c r="A19" s="64"/>
      <c r="B19" s="72">
        <f t="shared" si="0"/>
        <v>13</v>
      </c>
      <c r="C19" s="418" t="s">
        <v>44</v>
      </c>
      <c r="D19" s="250">
        <v>2522332</v>
      </c>
      <c r="E19" s="250">
        <v>999151</v>
      </c>
      <c r="F19" s="250">
        <v>1523181</v>
      </c>
      <c r="G19" s="250">
        <v>395923</v>
      </c>
      <c r="H19" s="250">
        <v>87567</v>
      </c>
      <c r="I19" s="250">
        <v>483490</v>
      </c>
      <c r="J19" s="282">
        <v>48873</v>
      </c>
    </row>
    <row r="20" spans="1:10" ht="15.75" customHeight="1">
      <c r="A20" s="64"/>
      <c r="B20" s="72">
        <f t="shared" si="0"/>
        <v>14</v>
      </c>
      <c r="C20" s="418" t="s">
        <v>45</v>
      </c>
      <c r="D20" s="250">
        <v>1172766</v>
      </c>
      <c r="E20" s="250">
        <v>379577</v>
      </c>
      <c r="F20" s="250">
        <v>793189</v>
      </c>
      <c r="G20" s="250">
        <v>172102</v>
      </c>
      <c r="H20" s="250">
        <v>36206</v>
      </c>
      <c r="I20" s="250">
        <v>208308</v>
      </c>
      <c r="J20" s="282">
        <v>18348</v>
      </c>
    </row>
    <row r="21" spans="1:10" ht="15.75" customHeight="1">
      <c r="A21" s="64"/>
      <c r="B21" s="72">
        <f t="shared" si="0"/>
        <v>15</v>
      </c>
      <c r="C21" s="418" t="s">
        <v>46</v>
      </c>
      <c r="D21" s="250">
        <v>2384100</v>
      </c>
      <c r="E21" s="250">
        <v>800238</v>
      </c>
      <c r="F21" s="250">
        <v>1583862</v>
      </c>
      <c r="G21" s="250">
        <v>368473</v>
      </c>
      <c r="H21" s="250">
        <v>73098</v>
      </c>
      <c r="I21" s="250">
        <v>441571</v>
      </c>
      <c r="J21" s="282">
        <v>39205</v>
      </c>
    </row>
    <row r="22" spans="1:10" ht="15.75" customHeight="1">
      <c r="A22" s="64"/>
      <c r="B22" s="72">
        <f t="shared" si="0"/>
        <v>16</v>
      </c>
      <c r="C22" s="418" t="s">
        <v>47</v>
      </c>
      <c r="D22" s="250">
        <v>1459983</v>
      </c>
      <c r="E22" s="250">
        <v>570102</v>
      </c>
      <c r="F22" s="250">
        <v>889881</v>
      </c>
      <c r="G22" s="250">
        <v>193393</v>
      </c>
      <c r="H22" s="250">
        <v>43328</v>
      </c>
      <c r="I22" s="250">
        <v>236721</v>
      </c>
      <c r="J22" s="282">
        <v>26315</v>
      </c>
    </row>
    <row r="23" spans="1:10" ht="15.75" customHeight="1">
      <c r="A23" s="64"/>
      <c r="B23" s="72">
        <f t="shared" si="0"/>
        <v>17</v>
      </c>
      <c r="C23" s="418" t="s">
        <v>48</v>
      </c>
      <c r="D23" s="250">
        <v>1155808</v>
      </c>
      <c r="E23" s="250">
        <v>608021</v>
      </c>
      <c r="F23" s="250">
        <v>547787</v>
      </c>
      <c r="G23" s="250">
        <v>227341</v>
      </c>
      <c r="H23" s="250">
        <v>46019</v>
      </c>
      <c r="I23" s="250">
        <v>273360</v>
      </c>
      <c r="J23" s="282">
        <v>21923</v>
      </c>
    </row>
    <row r="24" spans="1:10" ht="15.75" customHeight="1">
      <c r="A24" s="64"/>
      <c r="B24" s="72">
        <f t="shared" si="0"/>
        <v>18</v>
      </c>
      <c r="C24" s="418" t="s">
        <v>49</v>
      </c>
      <c r="D24" s="250">
        <v>1141057</v>
      </c>
      <c r="E24" s="250">
        <v>369764</v>
      </c>
      <c r="F24" s="250">
        <v>771293</v>
      </c>
      <c r="G24" s="250">
        <v>145050</v>
      </c>
      <c r="H24" s="250">
        <v>33322</v>
      </c>
      <c r="I24" s="250">
        <v>178372</v>
      </c>
      <c r="J24" s="282">
        <v>21283</v>
      </c>
    </row>
    <row r="25" spans="1:10" ht="15.75" customHeight="1">
      <c r="A25" s="64"/>
      <c r="B25" s="72">
        <f t="shared" si="0"/>
        <v>19</v>
      </c>
      <c r="C25" s="418" t="s">
        <v>50</v>
      </c>
      <c r="D25" s="250">
        <v>1074076</v>
      </c>
      <c r="E25" s="250">
        <v>603523</v>
      </c>
      <c r="F25" s="250">
        <v>470553</v>
      </c>
      <c r="G25" s="250">
        <v>168249</v>
      </c>
      <c r="H25" s="250">
        <v>38500</v>
      </c>
      <c r="I25" s="250">
        <v>206749</v>
      </c>
      <c r="J25" s="282">
        <v>20215</v>
      </c>
    </row>
    <row r="26" spans="1:10" ht="15.75" customHeight="1">
      <c r="A26" s="64"/>
      <c r="B26" s="72">
        <f t="shared" si="0"/>
        <v>20</v>
      </c>
      <c r="C26" s="418" t="s">
        <v>51</v>
      </c>
      <c r="D26" s="250">
        <v>2728783</v>
      </c>
      <c r="E26" s="250">
        <v>543563</v>
      </c>
      <c r="F26" s="250">
        <v>2185220</v>
      </c>
      <c r="G26" s="250">
        <v>344785</v>
      </c>
      <c r="H26" s="250">
        <v>71657</v>
      </c>
      <c r="I26" s="250">
        <v>416442</v>
      </c>
      <c r="J26" s="282">
        <v>46161</v>
      </c>
    </row>
    <row r="27" spans="1:10" ht="15.75" customHeight="1">
      <c r="A27" s="64"/>
      <c r="B27" s="72">
        <f t="shared" si="0"/>
        <v>21</v>
      </c>
      <c r="C27" s="418" t="s">
        <v>52</v>
      </c>
      <c r="D27" s="250">
        <v>1076800</v>
      </c>
      <c r="E27" s="250">
        <v>420598</v>
      </c>
      <c r="F27" s="250">
        <v>656202</v>
      </c>
      <c r="G27" s="250">
        <v>162700</v>
      </c>
      <c r="H27" s="250">
        <v>34474</v>
      </c>
      <c r="I27" s="250">
        <v>197174</v>
      </c>
      <c r="J27" s="282">
        <v>17810</v>
      </c>
    </row>
    <row r="28" spans="1:10" ht="15.75" customHeight="1">
      <c r="A28" s="64"/>
      <c r="B28" s="72">
        <f t="shared" si="0"/>
        <v>22</v>
      </c>
      <c r="C28" s="418" t="s">
        <v>53</v>
      </c>
      <c r="D28" s="250">
        <v>1310801</v>
      </c>
      <c r="E28" s="250">
        <v>587423</v>
      </c>
      <c r="F28" s="250">
        <v>723378</v>
      </c>
      <c r="G28" s="250">
        <v>197380</v>
      </c>
      <c r="H28" s="250">
        <v>43432</v>
      </c>
      <c r="I28" s="250">
        <v>240812</v>
      </c>
      <c r="J28" s="282">
        <v>22548</v>
      </c>
    </row>
    <row r="29" spans="1:10" ht="15.75" customHeight="1">
      <c r="A29" s="64"/>
      <c r="B29" s="72">
        <f t="shared" si="0"/>
        <v>23</v>
      </c>
      <c r="C29" s="418" t="s">
        <v>54</v>
      </c>
      <c r="D29" s="250">
        <v>1265259</v>
      </c>
      <c r="E29" s="250">
        <v>555586</v>
      </c>
      <c r="F29" s="250">
        <v>709673</v>
      </c>
      <c r="G29" s="250">
        <v>169897</v>
      </c>
      <c r="H29" s="250">
        <v>39299</v>
      </c>
      <c r="I29" s="250">
        <v>209196</v>
      </c>
      <c r="J29" s="282">
        <v>23294</v>
      </c>
    </row>
    <row r="30" spans="1:10" ht="15.75" customHeight="1">
      <c r="A30" s="64"/>
      <c r="B30" s="72">
        <f t="shared" si="0"/>
        <v>24</v>
      </c>
      <c r="C30" s="418" t="s">
        <v>55</v>
      </c>
      <c r="D30" s="250">
        <v>904098</v>
      </c>
      <c r="E30" s="250">
        <v>523421</v>
      </c>
      <c r="F30" s="250">
        <v>380677</v>
      </c>
      <c r="G30" s="250">
        <v>150777</v>
      </c>
      <c r="H30" s="250">
        <v>33952</v>
      </c>
      <c r="I30" s="250">
        <v>184729</v>
      </c>
      <c r="J30" s="282">
        <v>16234</v>
      </c>
    </row>
    <row r="31" spans="1:10" ht="15.75" customHeight="1">
      <c r="A31" s="64"/>
      <c r="B31" s="72">
        <f t="shared" si="0"/>
        <v>25</v>
      </c>
      <c r="C31" s="418" t="s">
        <v>56</v>
      </c>
      <c r="D31" s="250">
        <v>1069260</v>
      </c>
      <c r="E31" s="250">
        <v>394781</v>
      </c>
      <c r="F31" s="250">
        <v>674479</v>
      </c>
      <c r="G31" s="250">
        <v>138167</v>
      </c>
      <c r="H31" s="250">
        <v>30167</v>
      </c>
      <c r="I31" s="250">
        <v>168334</v>
      </c>
      <c r="J31" s="282">
        <v>21797</v>
      </c>
    </row>
    <row r="32" spans="1:10" ht="15.75" customHeight="1">
      <c r="A32" s="68"/>
      <c r="B32" s="72">
        <f t="shared" si="0"/>
        <v>26</v>
      </c>
      <c r="C32" s="418" t="s">
        <v>57</v>
      </c>
      <c r="D32" s="250">
        <v>2803716</v>
      </c>
      <c r="E32" s="250">
        <v>0</v>
      </c>
      <c r="F32" s="250">
        <v>2803716</v>
      </c>
      <c r="G32" s="250">
        <v>395564</v>
      </c>
      <c r="H32" s="250">
        <v>73237</v>
      </c>
      <c r="I32" s="250">
        <v>468801</v>
      </c>
      <c r="J32" s="282">
        <v>52959</v>
      </c>
    </row>
    <row r="33" spans="2:10" ht="15.75" customHeight="1" thickBot="1">
      <c r="B33" s="74">
        <f t="shared" si="0"/>
        <v>27</v>
      </c>
      <c r="C33" s="419" t="s">
        <v>58</v>
      </c>
      <c r="D33" s="289">
        <v>381474</v>
      </c>
      <c r="E33" s="289">
        <v>23801</v>
      </c>
      <c r="F33" s="289">
        <v>357673</v>
      </c>
      <c r="G33" s="289">
        <v>54388</v>
      </c>
      <c r="H33" s="289">
        <v>8756</v>
      </c>
      <c r="I33" s="289">
        <v>63144</v>
      </c>
      <c r="J33" s="283">
        <v>6601</v>
      </c>
    </row>
    <row r="34" spans="2:10" ht="15.75" customHeight="1" thickBot="1">
      <c r="B34" s="1503" t="s">
        <v>69</v>
      </c>
      <c r="C34" s="1504"/>
      <c r="D34" s="420">
        <f>SUM(D7:D33)</f>
        <v>45372692</v>
      </c>
      <c r="E34" s="421">
        <f aca="true" t="shared" si="1" ref="E34:J34">SUM(E7:E33)</f>
        <v>14249685</v>
      </c>
      <c r="F34" s="421">
        <f t="shared" si="1"/>
        <v>31123007</v>
      </c>
      <c r="G34" s="421">
        <f t="shared" si="1"/>
        <v>6620598</v>
      </c>
      <c r="H34" s="421">
        <f t="shared" si="1"/>
        <v>1369793</v>
      </c>
      <c r="I34" s="421">
        <f t="shared" si="1"/>
        <v>7990391</v>
      </c>
      <c r="J34" s="789">
        <f t="shared" si="1"/>
        <v>814504</v>
      </c>
    </row>
    <row r="35" spans="2:7" ht="12.75">
      <c r="B35" s="1505" t="s">
        <v>127</v>
      </c>
      <c r="C35" s="1505"/>
      <c r="D35" s="1505"/>
      <c r="E35" s="1505"/>
      <c r="F35" s="1505"/>
      <c r="G35" s="1505"/>
    </row>
  </sheetData>
  <sheetProtection/>
  <mergeCells count="16">
    <mergeCell ref="I1:J1"/>
    <mergeCell ref="B2:J2"/>
    <mergeCell ref="B3:B6"/>
    <mergeCell ref="C3:C6"/>
    <mergeCell ref="D3:I3"/>
    <mergeCell ref="J3:J6"/>
    <mergeCell ref="D4:F4"/>
    <mergeCell ref="G4:I4"/>
    <mergeCell ref="D5:D6"/>
    <mergeCell ref="E5:F5"/>
    <mergeCell ref="I5:I6"/>
    <mergeCell ref="A17:A18"/>
    <mergeCell ref="B34:C34"/>
    <mergeCell ref="B35:G35"/>
    <mergeCell ref="G5:G6"/>
    <mergeCell ref="H5:H6"/>
  </mergeCells>
  <printOptions/>
  <pageMargins left="0.29" right="0.23" top="0.31496062992125984" bottom="0.2" header="0.31496062992125984" footer="0.1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19.28125" style="0" customWidth="1"/>
    <col min="4" max="4" width="9.57421875" style="0" customWidth="1"/>
    <col min="5" max="5" width="9.8515625" style="0" customWidth="1"/>
    <col min="6" max="6" width="7.00390625" style="0" customWidth="1"/>
    <col min="7" max="7" width="10.140625" style="0" customWidth="1"/>
    <col min="8" max="8" width="7.140625" style="0" customWidth="1"/>
    <col min="9" max="9" width="12.00390625" style="0" customWidth="1"/>
    <col min="12" max="12" width="8.00390625" style="0" customWidth="1"/>
    <col min="14" max="14" width="7.57421875" style="0" customWidth="1"/>
    <col min="15" max="15" width="11.140625" style="0" customWidth="1"/>
  </cols>
  <sheetData>
    <row r="1" spans="1:15" ht="15.75">
      <c r="A1" s="365"/>
      <c r="B1" s="729"/>
      <c r="C1" s="729"/>
      <c r="D1" s="729"/>
      <c r="E1" s="729"/>
      <c r="F1" s="729"/>
      <c r="G1" s="729"/>
      <c r="H1" s="1618"/>
      <c r="I1" s="1618"/>
      <c r="J1" s="365"/>
      <c r="K1" s="365"/>
      <c r="L1" s="365"/>
      <c r="M1" s="1630" t="s">
        <v>370</v>
      </c>
      <c r="N1" s="1630"/>
      <c r="O1" s="1630"/>
    </row>
    <row r="2" spans="1:15" ht="54.75" customHeight="1" thickBot="1">
      <c r="A2" s="365"/>
      <c r="B2" s="1629" t="s">
        <v>309</v>
      </c>
      <c r="C2" s="1629"/>
      <c r="D2" s="1629"/>
      <c r="E2" s="1629"/>
      <c r="F2" s="1629"/>
      <c r="G2" s="1629"/>
      <c r="H2" s="1629"/>
      <c r="I2" s="1629"/>
      <c r="J2" s="1629"/>
      <c r="K2" s="1629"/>
      <c r="L2" s="1629"/>
      <c r="M2" s="1629"/>
      <c r="N2" s="1629"/>
      <c r="O2" s="1629"/>
    </row>
    <row r="3" spans="1:15" ht="20.25" customHeight="1">
      <c r="A3" s="365"/>
      <c r="B3" s="1619" t="s">
        <v>193</v>
      </c>
      <c r="C3" s="1622" t="s">
        <v>240</v>
      </c>
      <c r="D3" s="1634">
        <v>2012</v>
      </c>
      <c r="E3" s="1632"/>
      <c r="F3" s="1632"/>
      <c r="G3" s="1632"/>
      <c r="H3" s="1632"/>
      <c r="I3" s="1632"/>
      <c r="J3" s="1631">
        <v>2013</v>
      </c>
      <c r="K3" s="1632"/>
      <c r="L3" s="1632"/>
      <c r="M3" s="1632"/>
      <c r="N3" s="1632"/>
      <c r="O3" s="1633"/>
    </row>
    <row r="4" spans="1:15" ht="66" customHeight="1">
      <c r="A4" s="365"/>
      <c r="B4" s="1620"/>
      <c r="C4" s="1623"/>
      <c r="D4" s="1620" t="s">
        <v>311</v>
      </c>
      <c r="E4" s="1625"/>
      <c r="F4" s="1626" t="s">
        <v>238</v>
      </c>
      <c r="G4" s="1625" t="s">
        <v>272</v>
      </c>
      <c r="H4" s="1626" t="s">
        <v>273</v>
      </c>
      <c r="I4" s="1625" t="s">
        <v>239</v>
      </c>
      <c r="J4" s="1639" t="s">
        <v>311</v>
      </c>
      <c r="K4" s="1625"/>
      <c r="L4" s="1626" t="s">
        <v>238</v>
      </c>
      <c r="M4" s="1625" t="s">
        <v>272</v>
      </c>
      <c r="N4" s="1626" t="s">
        <v>273</v>
      </c>
      <c r="O4" s="1623" t="s">
        <v>239</v>
      </c>
    </row>
    <row r="5" spans="1:15" ht="24.75" customHeight="1" thickBot="1">
      <c r="A5" s="365"/>
      <c r="B5" s="1621"/>
      <c r="C5" s="1624"/>
      <c r="D5" s="730" t="s">
        <v>237</v>
      </c>
      <c r="E5" s="737" t="s">
        <v>241</v>
      </c>
      <c r="F5" s="1627"/>
      <c r="G5" s="1628"/>
      <c r="H5" s="1627"/>
      <c r="I5" s="1628"/>
      <c r="J5" s="1049" t="s">
        <v>237</v>
      </c>
      <c r="K5" s="737" t="s">
        <v>241</v>
      </c>
      <c r="L5" s="1627"/>
      <c r="M5" s="1628"/>
      <c r="N5" s="1627"/>
      <c r="O5" s="1624"/>
    </row>
    <row r="6" spans="1:15" ht="30" customHeight="1">
      <c r="A6" s="365"/>
      <c r="B6" s="731">
        <v>1</v>
      </c>
      <c r="C6" s="732" t="s">
        <v>242</v>
      </c>
      <c r="D6" s="1050">
        <v>3432.75</v>
      </c>
      <c r="E6" s="1051">
        <v>3033</v>
      </c>
      <c r="F6" s="1052">
        <v>88.35</v>
      </c>
      <c r="G6" s="950">
        <v>2434</v>
      </c>
      <c r="H6" s="1052">
        <v>1.25</v>
      </c>
      <c r="I6" s="1052">
        <v>70.92</v>
      </c>
      <c r="J6" s="1053">
        <v>3372.25</v>
      </c>
      <c r="K6" s="1051">
        <v>2982.75</v>
      </c>
      <c r="L6" s="1052">
        <v>88.46</v>
      </c>
      <c r="M6" s="950">
        <v>2410</v>
      </c>
      <c r="N6" s="1052">
        <v>1.23</v>
      </c>
      <c r="O6" s="1054">
        <v>71.45</v>
      </c>
    </row>
    <row r="7" spans="1:15" ht="30.75" customHeight="1">
      <c r="A7" s="365"/>
      <c r="B7" s="669">
        <v>2</v>
      </c>
      <c r="C7" s="733" t="s">
        <v>243</v>
      </c>
      <c r="D7" s="719">
        <v>22.75</v>
      </c>
      <c r="E7" s="720">
        <v>19.5</v>
      </c>
      <c r="F7" s="721">
        <v>85.7</v>
      </c>
      <c r="G7" s="670">
        <v>13</v>
      </c>
      <c r="H7" s="721">
        <v>1.5</v>
      </c>
      <c r="I7" s="721">
        <v>57.1</v>
      </c>
      <c r="J7" s="1046">
        <v>22.75</v>
      </c>
      <c r="K7" s="720">
        <v>19.5</v>
      </c>
      <c r="L7" s="721">
        <v>82.61</v>
      </c>
      <c r="M7" s="670">
        <v>14</v>
      </c>
      <c r="N7" s="721">
        <v>1.35</v>
      </c>
      <c r="O7" s="722">
        <v>60.87</v>
      </c>
    </row>
    <row r="8" spans="1:15" ht="48" customHeight="1">
      <c r="A8" s="734">
        <v>36</v>
      </c>
      <c r="B8" s="669">
        <v>3</v>
      </c>
      <c r="C8" s="733" t="s">
        <v>244</v>
      </c>
      <c r="D8" s="719">
        <v>50.5</v>
      </c>
      <c r="E8" s="720">
        <v>44.75</v>
      </c>
      <c r="F8" s="721">
        <v>88.6</v>
      </c>
      <c r="G8" s="723">
        <v>39</v>
      </c>
      <c r="H8" s="721">
        <v>1.14</v>
      </c>
      <c r="I8" s="721">
        <v>77.2</v>
      </c>
      <c r="J8" s="1046">
        <v>44.5</v>
      </c>
      <c r="K8" s="720">
        <v>40.25</v>
      </c>
      <c r="L8" s="721">
        <v>90.91</v>
      </c>
      <c r="M8" s="723">
        <v>34</v>
      </c>
      <c r="N8" s="721">
        <v>1.18</v>
      </c>
      <c r="O8" s="722">
        <v>75.56</v>
      </c>
    </row>
    <row r="9" spans="1:15" ht="30" customHeight="1">
      <c r="A9" s="365"/>
      <c r="B9" s="669">
        <v>4</v>
      </c>
      <c r="C9" s="733" t="s">
        <v>245</v>
      </c>
      <c r="D9" s="719">
        <v>3</v>
      </c>
      <c r="E9" s="720">
        <v>3</v>
      </c>
      <c r="F9" s="721">
        <v>100</v>
      </c>
      <c r="G9" s="723">
        <v>4</v>
      </c>
      <c r="H9" s="721">
        <v>0.75</v>
      </c>
      <c r="I9" s="721">
        <v>133.33</v>
      </c>
      <c r="J9" s="1046">
        <v>3</v>
      </c>
      <c r="K9" s="720">
        <v>3</v>
      </c>
      <c r="L9" s="721">
        <v>100</v>
      </c>
      <c r="M9" s="723">
        <v>4</v>
      </c>
      <c r="N9" s="721">
        <v>0.75</v>
      </c>
      <c r="O9" s="722">
        <v>133.33</v>
      </c>
    </row>
    <row r="10" spans="1:15" ht="30" customHeight="1">
      <c r="A10" s="365"/>
      <c r="B10" s="669">
        <v>5</v>
      </c>
      <c r="C10" s="733" t="s">
        <v>246</v>
      </c>
      <c r="D10" s="719">
        <v>10</v>
      </c>
      <c r="E10" s="720">
        <v>10</v>
      </c>
      <c r="F10" s="721">
        <v>100</v>
      </c>
      <c r="G10" s="723">
        <v>10</v>
      </c>
      <c r="H10" s="721">
        <v>1</v>
      </c>
      <c r="I10" s="721">
        <v>100</v>
      </c>
      <c r="J10" s="1047">
        <v>8</v>
      </c>
      <c r="K10" s="868">
        <v>7</v>
      </c>
      <c r="L10" s="721">
        <v>87.5</v>
      </c>
      <c r="M10" s="723">
        <v>7</v>
      </c>
      <c r="N10" s="721">
        <v>1</v>
      </c>
      <c r="O10" s="722">
        <v>87.5</v>
      </c>
    </row>
    <row r="11" spans="1:15" ht="47.25">
      <c r="A11" s="365"/>
      <c r="B11" s="669">
        <v>6</v>
      </c>
      <c r="C11" s="733" t="s">
        <v>141</v>
      </c>
      <c r="D11" s="719">
        <v>153</v>
      </c>
      <c r="E11" s="720">
        <v>116.75</v>
      </c>
      <c r="F11" s="721">
        <v>76.3</v>
      </c>
      <c r="G11" s="723">
        <v>110</v>
      </c>
      <c r="H11" s="721">
        <v>1.1</v>
      </c>
      <c r="I11" s="721">
        <v>71.9</v>
      </c>
      <c r="J11" s="1048">
        <v>120.5</v>
      </c>
      <c r="K11" s="465">
        <v>98.5</v>
      </c>
      <c r="L11" s="721">
        <v>81.67</v>
      </c>
      <c r="M11" s="103">
        <v>84</v>
      </c>
      <c r="N11" s="721">
        <v>1.17</v>
      </c>
      <c r="O11" s="722">
        <v>69.42</v>
      </c>
    </row>
    <row r="12" spans="1:15" ht="26.25" customHeight="1">
      <c r="A12" s="365"/>
      <c r="B12" s="669">
        <v>7</v>
      </c>
      <c r="C12" s="733" t="s">
        <v>247</v>
      </c>
      <c r="D12" s="719">
        <v>4.75</v>
      </c>
      <c r="E12" s="720">
        <v>2.75</v>
      </c>
      <c r="F12" s="721">
        <v>57.89</v>
      </c>
      <c r="G12" s="723">
        <v>0</v>
      </c>
      <c r="H12" s="721">
        <v>0</v>
      </c>
      <c r="I12" s="721">
        <v>0</v>
      </c>
      <c r="J12" s="1046">
        <v>2.75</v>
      </c>
      <c r="K12" s="720">
        <v>2.75</v>
      </c>
      <c r="L12" s="721">
        <v>100</v>
      </c>
      <c r="M12" s="723">
        <v>0</v>
      </c>
      <c r="N12" s="721">
        <v>0</v>
      </c>
      <c r="O12" s="722">
        <v>0</v>
      </c>
    </row>
    <row r="13" spans="1:15" ht="25.5" customHeight="1" thickBot="1">
      <c r="A13" s="365"/>
      <c r="B13" s="735">
        <v>8</v>
      </c>
      <c r="C13" s="736" t="s">
        <v>308</v>
      </c>
      <c r="D13" s="724">
        <v>0.75</v>
      </c>
      <c r="E13" s="725">
        <v>0.75</v>
      </c>
      <c r="F13" s="726">
        <v>100</v>
      </c>
      <c r="G13" s="727">
        <v>1</v>
      </c>
      <c r="H13" s="726">
        <v>0.75</v>
      </c>
      <c r="I13" s="726">
        <v>133.33</v>
      </c>
      <c r="J13" s="1055">
        <v>0.75</v>
      </c>
      <c r="K13" s="725">
        <v>0.25</v>
      </c>
      <c r="L13" s="726">
        <v>33.33</v>
      </c>
      <c r="M13" s="727">
        <v>1</v>
      </c>
      <c r="N13" s="726">
        <v>0.25</v>
      </c>
      <c r="O13" s="728">
        <v>133.33</v>
      </c>
    </row>
    <row r="14" spans="1:15" ht="22.5" customHeight="1" thickBot="1">
      <c r="A14" s="365"/>
      <c r="B14" s="1637" t="s">
        <v>69</v>
      </c>
      <c r="C14" s="1638"/>
      <c r="D14" s="1056">
        <f>SUM(D6:D13)</f>
        <v>3677.5</v>
      </c>
      <c r="E14" s="1057">
        <f>SUM(E6:E13)</f>
        <v>3230.5</v>
      </c>
      <c r="F14" s="1057">
        <v>87.85</v>
      </c>
      <c r="G14" s="1058">
        <f>SUM(G6:G13)</f>
        <v>2611</v>
      </c>
      <c r="H14" s="1057">
        <v>1.24</v>
      </c>
      <c r="I14" s="1057">
        <v>71</v>
      </c>
      <c r="J14" s="1059">
        <f>SUM(J6:J13)</f>
        <v>3574.5</v>
      </c>
      <c r="K14" s="1057">
        <f>SUM(K6:K13)</f>
        <v>3154</v>
      </c>
      <c r="L14" s="1057">
        <v>88.25</v>
      </c>
      <c r="M14" s="1058">
        <f>SUM(M6:M13)</f>
        <v>2554</v>
      </c>
      <c r="N14" s="1057">
        <v>1.23</v>
      </c>
      <c r="O14" s="1060">
        <v>71.44</v>
      </c>
    </row>
    <row r="15" spans="1:15" ht="27.75" customHeight="1">
      <c r="A15" s="365"/>
      <c r="B15" s="1635" t="s">
        <v>315</v>
      </c>
      <c r="C15" s="1635"/>
      <c r="D15" s="1636"/>
      <c r="E15" s="1636"/>
      <c r="F15" s="1636"/>
      <c r="G15" s="1636"/>
      <c r="H15" s="1636"/>
      <c r="I15" s="1636"/>
      <c r="J15" s="1636"/>
      <c r="K15" s="1636"/>
      <c r="L15" s="1636"/>
      <c r="M15" s="1636"/>
      <c r="N15" s="1636"/>
      <c r="O15" s="1636"/>
    </row>
    <row r="16" spans="4:9" ht="14.25" customHeight="1">
      <c r="D16" s="271"/>
      <c r="E16" s="271"/>
      <c r="F16" s="271"/>
      <c r="G16" s="271"/>
      <c r="H16" s="271"/>
      <c r="I16" s="271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</sheetData>
  <sheetProtection/>
  <mergeCells count="19">
    <mergeCell ref="I4:I5"/>
    <mergeCell ref="D3:I3"/>
    <mergeCell ref="B15:O15"/>
    <mergeCell ref="B14:C14"/>
    <mergeCell ref="J4:K4"/>
    <mergeCell ref="L4:L5"/>
    <mergeCell ref="M4:M5"/>
    <mergeCell ref="N4:N5"/>
    <mergeCell ref="O4:O5"/>
    <mergeCell ref="H1:I1"/>
    <mergeCell ref="B3:B5"/>
    <mergeCell ref="C3:C5"/>
    <mergeCell ref="D4:E4"/>
    <mergeCell ref="F4:F5"/>
    <mergeCell ref="G4:G5"/>
    <mergeCell ref="B2:O2"/>
    <mergeCell ref="M1:O1"/>
    <mergeCell ref="H4:H5"/>
    <mergeCell ref="J3:O3"/>
  </mergeCells>
  <printOptions/>
  <pageMargins left="0.3937007874015748" right="0.3937007874015748" top="0.3937007874015748" bottom="0.5905511811023623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M1" sqref="M1:O1"/>
    </sheetView>
  </sheetViews>
  <sheetFormatPr defaultColWidth="9.140625" defaultRowHeight="12.75"/>
  <cols>
    <col min="1" max="1" width="4.421875" style="0" customWidth="1"/>
    <col min="2" max="2" width="5.7109375" style="0" customWidth="1"/>
    <col min="3" max="3" width="22.57421875" style="0" customWidth="1"/>
    <col min="4" max="15" width="9.28125" style="0" customWidth="1"/>
  </cols>
  <sheetData>
    <row r="1" spans="1:15" ht="14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454" t="s">
        <v>84</v>
      </c>
      <c r="N1" s="1454"/>
      <c r="O1" s="1454"/>
    </row>
    <row r="2" spans="1:15" ht="45" customHeight="1" thickBot="1">
      <c r="A2" s="34"/>
      <c r="B2" s="1453" t="s">
        <v>132</v>
      </c>
      <c r="C2" s="1453"/>
      <c r="D2" s="1453"/>
      <c r="E2" s="1453"/>
      <c r="F2" s="1453"/>
      <c r="G2" s="1453"/>
      <c r="H2" s="1453"/>
      <c r="I2" s="1453"/>
      <c r="J2" s="1453"/>
      <c r="K2" s="1453"/>
      <c r="L2" s="1453"/>
      <c r="M2" s="1453"/>
      <c r="N2" s="1453"/>
      <c r="O2" s="1453"/>
    </row>
    <row r="3" spans="1:15" ht="20.25" customHeight="1">
      <c r="A3" s="35"/>
      <c r="B3" s="1580" t="s">
        <v>27</v>
      </c>
      <c r="C3" s="1608" t="s">
        <v>28</v>
      </c>
      <c r="D3" s="1640" t="s">
        <v>130</v>
      </c>
      <c r="E3" s="1641"/>
      <c r="F3" s="1641"/>
      <c r="G3" s="1641"/>
      <c r="H3" s="1641"/>
      <c r="I3" s="1642"/>
      <c r="J3" s="1641" t="s">
        <v>131</v>
      </c>
      <c r="K3" s="1641"/>
      <c r="L3" s="1641"/>
      <c r="M3" s="1641"/>
      <c r="N3" s="1641"/>
      <c r="O3" s="1643"/>
    </row>
    <row r="4" spans="1:15" ht="20.25" customHeight="1" thickBot="1">
      <c r="A4" s="35"/>
      <c r="B4" s="1581"/>
      <c r="C4" s="1609"/>
      <c r="D4" s="304">
        <v>2008</v>
      </c>
      <c r="E4" s="27">
        <v>2009</v>
      </c>
      <c r="F4" s="62">
        <v>2010</v>
      </c>
      <c r="G4" s="27">
        <v>2011</v>
      </c>
      <c r="H4" s="27">
        <v>2012</v>
      </c>
      <c r="I4" s="27">
        <v>2013</v>
      </c>
      <c r="J4" s="323">
        <v>2008</v>
      </c>
      <c r="K4" s="27">
        <v>2009</v>
      </c>
      <c r="L4" s="62">
        <v>2010</v>
      </c>
      <c r="M4" s="62">
        <v>2011</v>
      </c>
      <c r="N4" s="62">
        <v>2012</v>
      </c>
      <c r="O4" s="305">
        <v>2013</v>
      </c>
    </row>
    <row r="5" spans="1:15" ht="15.75" customHeight="1">
      <c r="A5" s="26"/>
      <c r="B5" s="2">
        <v>1</v>
      </c>
      <c r="C5" s="60" t="s">
        <v>32</v>
      </c>
      <c r="D5" s="871">
        <v>51.1</v>
      </c>
      <c r="E5" s="389">
        <v>50.9</v>
      </c>
      <c r="F5" s="397">
        <v>50.2</v>
      </c>
      <c r="G5" s="397">
        <v>51.3</v>
      </c>
      <c r="H5" s="505">
        <v>48.2</v>
      </c>
      <c r="I5" s="251">
        <v>54.8</v>
      </c>
      <c r="J5" s="869">
        <v>91.5</v>
      </c>
      <c r="K5" s="862">
        <v>71.1</v>
      </c>
      <c r="L5" s="397">
        <v>76.6</v>
      </c>
      <c r="M5" s="397">
        <v>80.8</v>
      </c>
      <c r="N5" s="397">
        <v>74</v>
      </c>
      <c r="O5" s="354">
        <v>54.6</v>
      </c>
    </row>
    <row r="6" spans="1:15" ht="15.75" customHeight="1">
      <c r="A6" s="26"/>
      <c r="B6" s="5">
        <f>B5+1</f>
        <v>2</v>
      </c>
      <c r="C6" s="61" t="s">
        <v>33</v>
      </c>
      <c r="D6" s="872">
        <v>59.9</v>
      </c>
      <c r="E6" s="255">
        <v>55.6</v>
      </c>
      <c r="F6" s="398">
        <v>52.7</v>
      </c>
      <c r="G6" s="398">
        <v>54.2</v>
      </c>
      <c r="H6" s="508">
        <v>47.3</v>
      </c>
      <c r="I6" s="254">
        <v>53.1</v>
      </c>
      <c r="J6" s="870">
        <v>58</v>
      </c>
      <c r="K6" s="863">
        <v>39.4</v>
      </c>
      <c r="L6" s="398">
        <v>39</v>
      </c>
      <c r="M6" s="398">
        <v>39.7</v>
      </c>
      <c r="N6" s="398">
        <v>35.9</v>
      </c>
      <c r="O6" s="355">
        <v>28.3</v>
      </c>
    </row>
    <row r="7" spans="1:15" ht="15.75" customHeight="1">
      <c r="A7" s="26"/>
      <c r="B7" s="5">
        <f aca="true" t="shared" si="0" ref="B7:B31">B6+1</f>
        <v>3</v>
      </c>
      <c r="C7" s="61" t="s">
        <v>34</v>
      </c>
      <c r="D7" s="872">
        <v>46.9</v>
      </c>
      <c r="E7" s="255">
        <v>46.8</v>
      </c>
      <c r="F7" s="398">
        <v>47.5</v>
      </c>
      <c r="G7" s="398">
        <v>46.8</v>
      </c>
      <c r="H7" s="508">
        <v>42.3</v>
      </c>
      <c r="I7" s="254">
        <v>49.1</v>
      </c>
      <c r="J7" s="815">
        <v>69.5</v>
      </c>
      <c r="K7" s="255">
        <v>44.9</v>
      </c>
      <c r="L7" s="398">
        <v>73.1</v>
      </c>
      <c r="M7" s="398">
        <v>59.9</v>
      </c>
      <c r="N7" s="398">
        <v>45.1</v>
      </c>
      <c r="O7" s="355">
        <v>17.3</v>
      </c>
    </row>
    <row r="8" spans="1:15" ht="15.75" customHeight="1">
      <c r="A8" s="26"/>
      <c r="B8" s="5">
        <f t="shared" si="0"/>
        <v>4</v>
      </c>
      <c r="C8" s="61" t="s">
        <v>35</v>
      </c>
      <c r="D8" s="872">
        <v>66.3</v>
      </c>
      <c r="E8" s="255">
        <v>67.7</v>
      </c>
      <c r="F8" s="398">
        <v>67.2</v>
      </c>
      <c r="G8" s="398">
        <v>68</v>
      </c>
      <c r="H8" s="508">
        <v>60.1</v>
      </c>
      <c r="I8" s="254">
        <v>65.8</v>
      </c>
      <c r="J8" s="815">
        <v>90.5</v>
      </c>
      <c r="K8" s="255">
        <v>80.2</v>
      </c>
      <c r="L8" s="398">
        <v>91</v>
      </c>
      <c r="M8" s="398">
        <v>90.7</v>
      </c>
      <c r="N8" s="398">
        <v>84.6</v>
      </c>
      <c r="O8" s="355">
        <v>78.7</v>
      </c>
    </row>
    <row r="9" spans="1:15" ht="15.75" customHeight="1">
      <c r="A9" s="26"/>
      <c r="B9" s="5">
        <f t="shared" si="0"/>
        <v>5</v>
      </c>
      <c r="C9" s="61" t="s">
        <v>36</v>
      </c>
      <c r="D9" s="872">
        <v>51.3</v>
      </c>
      <c r="E9" s="255">
        <v>51.6</v>
      </c>
      <c r="F9" s="398">
        <v>51.1</v>
      </c>
      <c r="G9" s="398">
        <v>51.4</v>
      </c>
      <c r="H9" s="508">
        <v>45.7</v>
      </c>
      <c r="I9" s="254">
        <v>51.4</v>
      </c>
      <c r="J9" s="815">
        <v>85.7</v>
      </c>
      <c r="K9" s="255">
        <v>65.3</v>
      </c>
      <c r="L9" s="398">
        <v>77</v>
      </c>
      <c r="M9" s="398">
        <v>83</v>
      </c>
      <c r="N9" s="398">
        <v>74.1</v>
      </c>
      <c r="O9" s="355">
        <v>42.1</v>
      </c>
    </row>
    <row r="10" spans="1:15" ht="15.75" customHeight="1">
      <c r="A10" s="26"/>
      <c r="B10" s="5">
        <f t="shared" si="0"/>
        <v>6</v>
      </c>
      <c r="C10" s="61" t="s">
        <v>37</v>
      </c>
      <c r="D10" s="872">
        <v>55.3</v>
      </c>
      <c r="E10" s="255">
        <v>55.8</v>
      </c>
      <c r="F10" s="398">
        <v>57.7</v>
      </c>
      <c r="G10" s="398">
        <v>56.8</v>
      </c>
      <c r="H10" s="508">
        <v>54</v>
      </c>
      <c r="I10" s="254">
        <v>58.7</v>
      </c>
      <c r="J10" s="815">
        <v>93.1</v>
      </c>
      <c r="K10" s="255">
        <v>93</v>
      </c>
      <c r="L10" s="398">
        <v>87.7</v>
      </c>
      <c r="M10" s="398">
        <v>94.8</v>
      </c>
      <c r="N10" s="398">
        <v>81.5</v>
      </c>
      <c r="O10" s="355">
        <v>44.1</v>
      </c>
    </row>
    <row r="11" spans="1:15" ht="15.75" customHeight="1">
      <c r="A11" s="26"/>
      <c r="B11" s="5">
        <f t="shared" si="0"/>
        <v>7</v>
      </c>
      <c r="C11" s="61" t="s">
        <v>38</v>
      </c>
      <c r="D11" s="872">
        <v>65.4</v>
      </c>
      <c r="E11" s="255">
        <v>63.9</v>
      </c>
      <c r="F11" s="398">
        <v>62.9</v>
      </c>
      <c r="G11" s="398">
        <v>67.1</v>
      </c>
      <c r="H11" s="508">
        <v>62.3</v>
      </c>
      <c r="I11" s="254">
        <v>66</v>
      </c>
      <c r="J11" s="815">
        <v>91.2</v>
      </c>
      <c r="K11" s="255">
        <v>84.7</v>
      </c>
      <c r="L11" s="398">
        <v>83.7</v>
      </c>
      <c r="M11" s="398">
        <v>67.9</v>
      </c>
      <c r="N11" s="398">
        <v>80.2</v>
      </c>
      <c r="O11" s="355">
        <v>78.8</v>
      </c>
    </row>
    <row r="12" spans="1:15" ht="15.75" customHeight="1">
      <c r="A12" s="26"/>
      <c r="B12" s="5">
        <f t="shared" si="0"/>
        <v>8</v>
      </c>
      <c r="C12" s="61" t="s">
        <v>39</v>
      </c>
      <c r="D12" s="872">
        <v>50</v>
      </c>
      <c r="E12" s="255">
        <v>49</v>
      </c>
      <c r="F12" s="398">
        <v>49.1</v>
      </c>
      <c r="G12" s="398">
        <v>49.7</v>
      </c>
      <c r="H12" s="508">
        <v>46.6</v>
      </c>
      <c r="I12" s="254">
        <v>51.5</v>
      </c>
      <c r="J12" s="815">
        <v>91.5</v>
      </c>
      <c r="K12" s="255">
        <v>69.3</v>
      </c>
      <c r="L12" s="398">
        <v>65.6</v>
      </c>
      <c r="M12" s="398">
        <v>66.6</v>
      </c>
      <c r="N12" s="398">
        <v>61.8</v>
      </c>
      <c r="O12" s="355">
        <v>46.5</v>
      </c>
    </row>
    <row r="13" spans="1:15" ht="15.75" customHeight="1">
      <c r="A13" s="26"/>
      <c r="B13" s="5">
        <f t="shared" si="0"/>
        <v>9</v>
      </c>
      <c r="C13" s="61" t="s">
        <v>40</v>
      </c>
      <c r="D13" s="872">
        <v>52</v>
      </c>
      <c r="E13" s="255">
        <v>52.5</v>
      </c>
      <c r="F13" s="398">
        <v>53.7</v>
      </c>
      <c r="G13" s="398">
        <v>50.9</v>
      </c>
      <c r="H13" s="508">
        <v>48.5</v>
      </c>
      <c r="I13" s="254">
        <v>51.6</v>
      </c>
      <c r="J13" s="815">
        <v>88.7</v>
      </c>
      <c r="K13" s="255">
        <v>97.6</v>
      </c>
      <c r="L13" s="398">
        <v>97.2</v>
      </c>
      <c r="M13" s="398">
        <v>93.3</v>
      </c>
      <c r="N13" s="398">
        <v>79.3</v>
      </c>
      <c r="O13" s="355">
        <v>52.3</v>
      </c>
    </row>
    <row r="14" spans="1:15" ht="15.75" customHeight="1">
      <c r="A14" s="26"/>
      <c r="B14" s="5">
        <f t="shared" si="0"/>
        <v>10</v>
      </c>
      <c r="C14" s="61" t="s">
        <v>41</v>
      </c>
      <c r="D14" s="872">
        <v>45.7</v>
      </c>
      <c r="E14" s="255">
        <v>44.6</v>
      </c>
      <c r="F14" s="398">
        <v>43.5</v>
      </c>
      <c r="G14" s="398">
        <v>42.1</v>
      </c>
      <c r="H14" s="508">
        <v>39.6</v>
      </c>
      <c r="I14" s="254">
        <v>43.6</v>
      </c>
      <c r="J14" s="815">
        <v>76.9</v>
      </c>
      <c r="K14" s="255">
        <v>51.9</v>
      </c>
      <c r="L14" s="398">
        <v>43.6</v>
      </c>
      <c r="M14" s="398">
        <v>49.2</v>
      </c>
      <c r="N14" s="398">
        <v>41.3</v>
      </c>
      <c r="O14" s="355">
        <v>29.3</v>
      </c>
    </row>
    <row r="15" spans="1:15" ht="15.75" customHeight="1">
      <c r="A15" s="26"/>
      <c r="B15" s="5">
        <f t="shared" si="0"/>
        <v>11</v>
      </c>
      <c r="C15" s="61" t="s">
        <v>42</v>
      </c>
      <c r="D15" s="872">
        <v>51.1</v>
      </c>
      <c r="E15" s="255">
        <v>53.4</v>
      </c>
      <c r="F15" s="398">
        <v>57.2</v>
      </c>
      <c r="G15" s="398">
        <v>58.2</v>
      </c>
      <c r="H15" s="508">
        <v>57.5</v>
      </c>
      <c r="I15" s="254">
        <v>65.8</v>
      </c>
      <c r="J15" s="815">
        <v>96.7</v>
      </c>
      <c r="K15" s="255">
        <v>84.4</v>
      </c>
      <c r="L15" s="398">
        <v>97.2</v>
      </c>
      <c r="M15" s="398">
        <v>97.4</v>
      </c>
      <c r="N15" s="398">
        <v>94.7</v>
      </c>
      <c r="O15" s="355">
        <v>90.6</v>
      </c>
    </row>
    <row r="16" spans="1:15" ht="15.75" customHeight="1">
      <c r="A16" s="1442">
        <v>37</v>
      </c>
      <c r="B16" s="5">
        <f t="shared" si="0"/>
        <v>12</v>
      </c>
      <c r="C16" s="61" t="s">
        <v>43</v>
      </c>
      <c r="D16" s="872">
        <v>66.8</v>
      </c>
      <c r="E16" s="255">
        <v>67.2</v>
      </c>
      <c r="F16" s="398">
        <v>68.9</v>
      </c>
      <c r="G16" s="398">
        <v>69</v>
      </c>
      <c r="H16" s="508">
        <v>66</v>
      </c>
      <c r="I16" s="254">
        <v>72.4</v>
      </c>
      <c r="J16" s="815">
        <v>94.4</v>
      </c>
      <c r="K16" s="255">
        <v>80.4</v>
      </c>
      <c r="L16" s="398">
        <v>84</v>
      </c>
      <c r="M16" s="398">
        <v>81.6</v>
      </c>
      <c r="N16" s="398">
        <v>77.2</v>
      </c>
      <c r="O16" s="355">
        <v>37.6</v>
      </c>
    </row>
    <row r="17" spans="1:15" ht="15.75" customHeight="1">
      <c r="A17" s="1442"/>
      <c r="B17" s="5">
        <f t="shared" si="0"/>
        <v>13</v>
      </c>
      <c r="C17" s="61" t="s">
        <v>44</v>
      </c>
      <c r="D17" s="872">
        <v>43.3</v>
      </c>
      <c r="E17" s="255">
        <v>42.3</v>
      </c>
      <c r="F17" s="398">
        <v>43.1</v>
      </c>
      <c r="G17" s="398">
        <v>43.9</v>
      </c>
      <c r="H17" s="508">
        <v>44.3</v>
      </c>
      <c r="I17" s="254">
        <v>46.4</v>
      </c>
      <c r="J17" s="815">
        <v>82.8</v>
      </c>
      <c r="K17" s="255">
        <v>57.8</v>
      </c>
      <c r="L17" s="398">
        <v>59.5</v>
      </c>
      <c r="M17" s="398">
        <v>64.1</v>
      </c>
      <c r="N17" s="398">
        <v>32.1</v>
      </c>
      <c r="O17" s="355">
        <v>13.1</v>
      </c>
    </row>
    <row r="18" spans="1:15" ht="15.75" customHeight="1">
      <c r="A18" s="26"/>
      <c r="B18" s="5">
        <f t="shared" si="0"/>
        <v>14</v>
      </c>
      <c r="C18" s="61" t="s">
        <v>45</v>
      </c>
      <c r="D18" s="872">
        <v>69.2</v>
      </c>
      <c r="E18" s="255">
        <v>66.8</v>
      </c>
      <c r="F18" s="398">
        <v>71.9</v>
      </c>
      <c r="G18" s="398">
        <v>73.7</v>
      </c>
      <c r="H18" s="508">
        <v>69.9</v>
      </c>
      <c r="I18" s="254">
        <v>78</v>
      </c>
      <c r="J18" s="815">
        <v>84.9</v>
      </c>
      <c r="K18" s="255">
        <v>84.9</v>
      </c>
      <c r="L18" s="398">
        <v>84.6</v>
      </c>
      <c r="M18" s="398">
        <v>86.9</v>
      </c>
      <c r="N18" s="398">
        <v>77.8</v>
      </c>
      <c r="O18" s="355">
        <v>37.9</v>
      </c>
    </row>
    <row r="19" spans="1:15" ht="15.75" customHeight="1">
      <c r="A19" s="26"/>
      <c r="B19" s="5">
        <f t="shared" si="0"/>
        <v>15</v>
      </c>
      <c r="C19" s="61" t="s">
        <v>46</v>
      </c>
      <c r="D19" s="872">
        <v>43.5</v>
      </c>
      <c r="E19" s="255">
        <v>42.4</v>
      </c>
      <c r="F19" s="398">
        <v>46.4</v>
      </c>
      <c r="G19" s="398">
        <v>47.6</v>
      </c>
      <c r="H19" s="508">
        <v>44</v>
      </c>
      <c r="I19" s="254">
        <v>50.1</v>
      </c>
      <c r="J19" s="815">
        <v>87.2</v>
      </c>
      <c r="K19" s="255">
        <v>66.7</v>
      </c>
      <c r="L19" s="398">
        <v>62.5</v>
      </c>
      <c r="M19" s="398">
        <v>78.1</v>
      </c>
      <c r="N19" s="398">
        <v>77.4</v>
      </c>
      <c r="O19" s="355">
        <v>39.1</v>
      </c>
    </row>
    <row r="20" spans="1:15" ht="15.75" customHeight="1">
      <c r="A20" s="26"/>
      <c r="B20" s="5">
        <f t="shared" si="0"/>
        <v>16</v>
      </c>
      <c r="C20" s="61" t="s">
        <v>47</v>
      </c>
      <c r="D20" s="872">
        <v>52.3</v>
      </c>
      <c r="E20" s="255">
        <v>51.9</v>
      </c>
      <c r="F20" s="398">
        <v>52.1</v>
      </c>
      <c r="G20" s="398">
        <v>52.6</v>
      </c>
      <c r="H20" s="508">
        <v>52</v>
      </c>
      <c r="I20" s="254">
        <v>52</v>
      </c>
      <c r="J20" s="815">
        <v>100</v>
      </c>
      <c r="K20" s="255">
        <v>100</v>
      </c>
      <c r="L20" s="398">
        <v>77.9</v>
      </c>
      <c r="M20" s="398">
        <v>71.9</v>
      </c>
      <c r="N20" s="398">
        <v>55.5</v>
      </c>
      <c r="O20" s="355">
        <v>50.1</v>
      </c>
    </row>
    <row r="21" spans="1:15" ht="15.75" customHeight="1">
      <c r="A21" s="26"/>
      <c r="B21" s="5">
        <f t="shared" si="0"/>
        <v>17</v>
      </c>
      <c r="C21" s="61" t="s">
        <v>48</v>
      </c>
      <c r="D21" s="872">
        <v>47.8</v>
      </c>
      <c r="E21" s="255">
        <v>47.9</v>
      </c>
      <c r="F21" s="398">
        <v>50.4</v>
      </c>
      <c r="G21" s="398">
        <v>48.4</v>
      </c>
      <c r="H21" s="508">
        <v>40.5</v>
      </c>
      <c r="I21" s="254">
        <v>48.1</v>
      </c>
      <c r="J21" s="815">
        <v>80.5</v>
      </c>
      <c r="K21" s="255">
        <v>60</v>
      </c>
      <c r="L21" s="398">
        <v>54.1</v>
      </c>
      <c r="M21" s="398">
        <v>61.5</v>
      </c>
      <c r="N21" s="398">
        <v>46.2</v>
      </c>
      <c r="O21" s="355">
        <v>26.7</v>
      </c>
    </row>
    <row r="22" spans="1:15" ht="15.75" customHeight="1">
      <c r="A22" s="26"/>
      <c r="B22" s="5">
        <f t="shared" si="0"/>
        <v>18</v>
      </c>
      <c r="C22" s="61" t="s">
        <v>49</v>
      </c>
      <c r="D22" s="872">
        <v>60.2</v>
      </c>
      <c r="E22" s="255">
        <v>60</v>
      </c>
      <c r="F22" s="398">
        <v>59.6</v>
      </c>
      <c r="G22" s="398">
        <v>60.1</v>
      </c>
      <c r="H22" s="508">
        <v>57.2</v>
      </c>
      <c r="I22" s="254">
        <v>67.4</v>
      </c>
      <c r="J22" s="815">
        <v>98.9</v>
      </c>
      <c r="K22" s="255">
        <v>94.9</v>
      </c>
      <c r="L22" s="398">
        <v>85.5</v>
      </c>
      <c r="M22" s="398">
        <v>91.8</v>
      </c>
      <c r="N22" s="398">
        <v>90.8</v>
      </c>
      <c r="O22" s="355">
        <v>85.4</v>
      </c>
    </row>
    <row r="23" spans="1:15" ht="15.75" customHeight="1">
      <c r="A23" s="26"/>
      <c r="B23" s="5">
        <f t="shared" si="0"/>
        <v>19</v>
      </c>
      <c r="C23" s="61" t="s">
        <v>50</v>
      </c>
      <c r="D23" s="872">
        <v>52.7</v>
      </c>
      <c r="E23" s="255">
        <v>53.1</v>
      </c>
      <c r="F23" s="398">
        <v>52.3</v>
      </c>
      <c r="G23" s="398">
        <v>53.3</v>
      </c>
      <c r="H23" s="508">
        <v>47.3</v>
      </c>
      <c r="I23" s="254">
        <v>49.3</v>
      </c>
      <c r="J23" s="815">
        <v>83.3</v>
      </c>
      <c r="K23" s="255">
        <v>53.4</v>
      </c>
      <c r="L23" s="398">
        <v>60.6</v>
      </c>
      <c r="M23" s="398">
        <v>65.4</v>
      </c>
      <c r="N23" s="398">
        <v>49.7</v>
      </c>
      <c r="O23" s="355">
        <v>25.8</v>
      </c>
    </row>
    <row r="24" spans="1:15" ht="15.75" customHeight="1">
      <c r="A24" s="26"/>
      <c r="B24" s="5">
        <f t="shared" si="0"/>
        <v>20</v>
      </c>
      <c r="C24" s="61" t="s">
        <v>51</v>
      </c>
      <c r="D24" s="872">
        <v>55.2</v>
      </c>
      <c r="E24" s="255">
        <v>51.8</v>
      </c>
      <c r="F24" s="398">
        <v>53.7</v>
      </c>
      <c r="G24" s="398">
        <v>51.5</v>
      </c>
      <c r="H24" s="508">
        <v>48.9</v>
      </c>
      <c r="I24" s="254">
        <v>52.4</v>
      </c>
      <c r="J24" s="815">
        <v>93.8</v>
      </c>
      <c r="K24" s="255">
        <v>72.1</v>
      </c>
      <c r="L24" s="398">
        <v>65.2</v>
      </c>
      <c r="M24" s="398">
        <v>68.6</v>
      </c>
      <c r="N24" s="398">
        <v>74.4</v>
      </c>
      <c r="O24" s="355">
        <v>49</v>
      </c>
    </row>
    <row r="25" spans="1:15" ht="15.75" customHeight="1">
      <c r="A25" s="26"/>
      <c r="B25" s="5">
        <f t="shared" si="0"/>
        <v>21</v>
      </c>
      <c r="C25" s="61" t="s">
        <v>52</v>
      </c>
      <c r="D25" s="872">
        <v>62.1</v>
      </c>
      <c r="E25" s="255">
        <v>63.6</v>
      </c>
      <c r="F25" s="398">
        <v>64.6</v>
      </c>
      <c r="G25" s="398">
        <v>62.7</v>
      </c>
      <c r="H25" s="508">
        <v>58.7</v>
      </c>
      <c r="I25" s="254">
        <v>65.3</v>
      </c>
      <c r="J25" s="815">
        <v>90.4</v>
      </c>
      <c r="K25" s="255">
        <v>76.2</v>
      </c>
      <c r="L25" s="398">
        <v>76.8</v>
      </c>
      <c r="M25" s="398">
        <v>82.5</v>
      </c>
      <c r="N25" s="398">
        <v>64.3</v>
      </c>
      <c r="O25" s="355">
        <v>45</v>
      </c>
    </row>
    <row r="26" spans="1:15" ht="15.75" customHeight="1">
      <c r="A26" s="26"/>
      <c r="B26" s="5">
        <f t="shared" si="0"/>
        <v>22</v>
      </c>
      <c r="C26" s="61" t="s">
        <v>53</v>
      </c>
      <c r="D26" s="872">
        <v>61</v>
      </c>
      <c r="E26" s="255">
        <v>58.2</v>
      </c>
      <c r="F26" s="398">
        <v>58.7</v>
      </c>
      <c r="G26" s="398">
        <v>61.3</v>
      </c>
      <c r="H26" s="508">
        <v>61</v>
      </c>
      <c r="I26" s="254">
        <v>64.3</v>
      </c>
      <c r="J26" s="815">
        <v>85.3</v>
      </c>
      <c r="K26" s="255">
        <v>68.1</v>
      </c>
      <c r="L26" s="398">
        <v>82.5</v>
      </c>
      <c r="M26" s="398">
        <v>87.1</v>
      </c>
      <c r="N26" s="398">
        <v>80.4</v>
      </c>
      <c r="O26" s="355">
        <v>39.9</v>
      </c>
    </row>
    <row r="27" spans="1:15" ht="15.75" customHeight="1">
      <c r="A27" s="26"/>
      <c r="B27" s="5">
        <f t="shared" si="0"/>
        <v>23</v>
      </c>
      <c r="C27" s="61" t="s">
        <v>54</v>
      </c>
      <c r="D27" s="872">
        <v>55.7</v>
      </c>
      <c r="E27" s="255">
        <v>52.7</v>
      </c>
      <c r="F27" s="398">
        <v>54.6</v>
      </c>
      <c r="G27" s="398">
        <v>56.4</v>
      </c>
      <c r="H27" s="508">
        <v>54.5</v>
      </c>
      <c r="I27" s="254">
        <v>59.1</v>
      </c>
      <c r="J27" s="815">
        <v>91.9</v>
      </c>
      <c r="K27" s="255">
        <v>62</v>
      </c>
      <c r="L27" s="398">
        <v>72</v>
      </c>
      <c r="M27" s="398">
        <v>66.4</v>
      </c>
      <c r="N27" s="398">
        <v>82.9</v>
      </c>
      <c r="O27" s="355">
        <v>55.3</v>
      </c>
    </row>
    <row r="28" spans="1:15" ht="15.75" customHeight="1">
      <c r="A28" s="26"/>
      <c r="B28" s="5">
        <f t="shared" si="0"/>
        <v>24</v>
      </c>
      <c r="C28" s="61" t="s">
        <v>55</v>
      </c>
      <c r="D28" s="872">
        <v>50.7</v>
      </c>
      <c r="E28" s="255">
        <v>51.6</v>
      </c>
      <c r="F28" s="398">
        <v>52.2</v>
      </c>
      <c r="G28" s="398">
        <v>52.2</v>
      </c>
      <c r="H28" s="508">
        <v>56.1</v>
      </c>
      <c r="I28" s="254">
        <v>59.3</v>
      </c>
      <c r="J28" s="815">
        <v>86.7</v>
      </c>
      <c r="K28" s="255">
        <v>79.4</v>
      </c>
      <c r="L28" s="398">
        <v>68.7</v>
      </c>
      <c r="M28" s="398">
        <v>71.9</v>
      </c>
      <c r="N28" s="398">
        <v>53.5</v>
      </c>
      <c r="O28" s="355">
        <v>35.4</v>
      </c>
    </row>
    <row r="29" spans="1:15" ht="15.75" customHeight="1">
      <c r="A29" s="26"/>
      <c r="B29" s="5">
        <f t="shared" si="0"/>
        <v>25</v>
      </c>
      <c r="C29" s="61" t="s">
        <v>56</v>
      </c>
      <c r="D29" s="872">
        <v>49.5</v>
      </c>
      <c r="E29" s="255">
        <v>48</v>
      </c>
      <c r="F29" s="398">
        <v>53.8</v>
      </c>
      <c r="G29" s="398">
        <v>55.3</v>
      </c>
      <c r="H29" s="508">
        <v>45.9</v>
      </c>
      <c r="I29" s="254">
        <v>51.7</v>
      </c>
      <c r="J29" s="815">
        <v>82.1</v>
      </c>
      <c r="K29" s="255">
        <v>67.7</v>
      </c>
      <c r="L29" s="398">
        <v>67.6</v>
      </c>
      <c r="M29" s="398">
        <v>72</v>
      </c>
      <c r="N29" s="398">
        <v>73.4</v>
      </c>
      <c r="O29" s="355">
        <v>57</v>
      </c>
    </row>
    <row r="30" spans="1:15" ht="15.75" customHeight="1">
      <c r="A30" s="26"/>
      <c r="B30" s="5">
        <f t="shared" si="0"/>
        <v>26</v>
      </c>
      <c r="C30" s="61" t="s">
        <v>57</v>
      </c>
      <c r="D30" s="872">
        <v>59.1</v>
      </c>
      <c r="E30" s="255">
        <v>56.6</v>
      </c>
      <c r="F30" s="398">
        <v>58.7</v>
      </c>
      <c r="G30" s="398">
        <v>58.2</v>
      </c>
      <c r="H30" s="508">
        <v>51.9</v>
      </c>
      <c r="I30" s="254">
        <v>54.9</v>
      </c>
      <c r="J30" s="815">
        <v>71.9</v>
      </c>
      <c r="K30" s="255">
        <v>27.1</v>
      </c>
      <c r="L30" s="398">
        <v>54.6</v>
      </c>
      <c r="M30" s="398">
        <v>52.7</v>
      </c>
      <c r="N30" s="398">
        <v>32.5</v>
      </c>
      <c r="O30" s="355">
        <v>15.2</v>
      </c>
    </row>
    <row r="31" spans="1:15" ht="15.75" customHeight="1" thickBot="1">
      <c r="A31" s="26"/>
      <c r="B31" s="6">
        <f t="shared" si="0"/>
        <v>27</v>
      </c>
      <c r="C31" s="404" t="s">
        <v>58</v>
      </c>
      <c r="D31" s="873">
        <v>53.8</v>
      </c>
      <c r="E31" s="393">
        <v>50.1</v>
      </c>
      <c r="F31" s="399">
        <v>54.5</v>
      </c>
      <c r="G31" s="399">
        <v>61.9</v>
      </c>
      <c r="H31" s="861">
        <v>65.8</v>
      </c>
      <c r="I31" s="386">
        <v>49.3</v>
      </c>
      <c r="J31" s="818">
        <v>89.5</v>
      </c>
      <c r="K31" s="393">
        <v>64.5</v>
      </c>
      <c r="L31" s="399">
        <v>61.5</v>
      </c>
      <c r="M31" s="399">
        <v>71.2</v>
      </c>
      <c r="N31" s="399">
        <v>49.4</v>
      </c>
      <c r="O31" s="395">
        <v>47.2</v>
      </c>
    </row>
    <row r="32" spans="1:15" ht="15.75" customHeight="1" thickBot="1">
      <c r="A32" s="41"/>
      <c r="B32" s="1439" t="s">
        <v>69</v>
      </c>
      <c r="C32" s="1438"/>
      <c r="D32" s="874">
        <v>54.8</v>
      </c>
      <c r="E32" s="383">
        <v>54.1</v>
      </c>
      <c r="F32" s="400">
        <v>55</v>
      </c>
      <c r="G32" s="400">
        <v>55.3</v>
      </c>
      <c r="H32" s="467">
        <v>51.4</v>
      </c>
      <c r="I32" s="387">
        <v>56.3</v>
      </c>
      <c r="J32" s="821">
        <v>85.8</v>
      </c>
      <c r="K32" s="383">
        <v>67.9</v>
      </c>
      <c r="L32" s="400">
        <v>71.4</v>
      </c>
      <c r="M32" s="400">
        <v>73.3</v>
      </c>
      <c r="N32" s="400">
        <v>64.6</v>
      </c>
      <c r="O32" s="396">
        <v>43.4</v>
      </c>
    </row>
    <row r="33" spans="2:14" ht="12.75">
      <c r="B33" s="1427" t="s">
        <v>294</v>
      </c>
      <c r="C33" s="1427"/>
      <c r="D33" s="1418"/>
      <c r="E33" s="1418"/>
      <c r="F33" s="1418"/>
      <c r="G33" s="1418"/>
      <c r="H33" s="1418"/>
      <c r="I33" s="1418"/>
      <c r="J33" s="1418"/>
      <c r="K33" s="1418"/>
      <c r="L33" s="1418"/>
      <c r="M33" s="1418"/>
      <c r="N33" s="1418"/>
    </row>
  </sheetData>
  <sheetProtection/>
  <mergeCells count="9">
    <mergeCell ref="M1:O1"/>
    <mergeCell ref="B33:N33"/>
    <mergeCell ref="A16:A17"/>
    <mergeCell ref="B32:C32"/>
    <mergeCell ref="B3:B4"/>
    <mergeCell ref="C3:C4"/>
    <mergeCell ref="B2:O2"/>
    <mergeCell ref="D3:I3"/>
    <mergeCell ref="J3:O3"/>
  </mergeCells>
  <printOptions/>
  <pageMargins left="0.33" right="0.16" top="0.24" bottom="0.28" header="0.16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1" sqref="H1:I1"/>
    </sheetView>
  </sheetViews>
  <sheetFormatPr defaultColWidth="9.140625" defaultRowHeight="12.75"/>
  <cols>
    <col min="1" max="1" width="6.421875" style="0" customWidth="1"/>
    <col min="2" max="2" width="5.8515625" style="0" customWidth="1"/>
    <col min="3" max="3" width="21.00390625" style="0" customWidth="1"/>
    <col min="4" max="9" width="18.00390625" style="0" customWidth="1"/>
  </cols>
  <sheetData>
    <row r="1" spans="1:9" ht="15">
      <c r="A1" s="26"/>
      <c r="B1" s="26"/>
      <c r="C1" s="26"/>
      <c r="D1" s="26"/>
      <c r="E1" s="26"/>
      <c r="F1" s="26"/>
      <c r="G1" s="26"/>
      <c r="H1" s="1647" t="s">
        <v>85</v>
      </c>
      <c r="I1" s="1647"/>
    </row>
    <row r="2" spans="1:9" ht="34.5" customHeight="1" thickBot="1">
      <c r="A2" s="34"/>
      <c r="B2" s="1453" t="s">
        <v>3</v>
      </c>
      <c r="C2" s="1453"/>
      <c r="D2" s="1453"/>
      <c r="E2" s="1453"/>
      <c r="F2" s="1453"/>
      <c r="G2" s="1453"/>
      <c r="H2" s="1453"/>
      <c r="I2" s="1453"/>
    </row>
    <row r="3" spans="1:9" ht="15.75">
      <c r="A3" s="35"/>
      <c r="B3" s="1648" t="s">
        <v>27</v>
      </c>
      <c r="C3" s="1651" t="s">
        <v>28</v>
      </c>
      <c r="D3" s="1654" t="s">
        <v>97</v>
      </c>
      <c r="E3" s="1655"/>
      <c r="F3" s="1655"/>
      <c r="G3" s="1655" t="s">
        <v>98</v>
      </c>
      <c r="H3" s="1655"/>
      <c r="I3" s="1656"/>
    </row>
    <row r="4" spans="1:9" ht="15.75">
      <c r="A4" s="35"/>
      <c r="B4" s="1649"/>
      <c r="C4" s="1652"/>
      <c r="D4" s="1657" t="s">
        <v>99</v>
      </c>
      <c r="E4" s="1658"/>
      <c r="F4" s="1658"/>
      <c r="G4" s="1658"/>
      <c r="H4" s="1658"/>
      <c r="I4" s="1659"/>
    </row>
    <row r="5" spans="1:9" ht="36.75" customHeight="1" thickBot="1">
      <c r="A5" s="26"/>
      <c r="B5" s="1650"/>
      <c r="C5" s="1653"/>
      <c r="D5" s="876" t="s">
        <v>101</v>
      </c>
      <c r="E5" s="877" t="s">
        <v>100</v>
      </c>
      <c r="F5" s="877" t="s">
        <v>187</v>
      </c>
      <c r="G5" s="875" t="s">
        <v>101</v>
      </c>
      <c r="H5" s="402" t="s">
        <v>100</v>
      </c>
      <c r="I5" s="403" t="s">
        <v>187</v>
      </c>
    </row>
    <row r="6" spans="1:9" ht="15" customHeight="1">
      <c r="A6" s="26"/>
      <c r="B6" s="15">
        <v>1</v>
      </c>
      <c r="C6" s="60" t="s">
        <v>32</v>
      </c>
      <c r="D6" s="849">
        <v>23168</v>
      </c>
      <c r="E6" s="849">
        <v>21556</v>
      </c>
      <c r="F6" s="850">
        <v>93</v>
      </c>
      <c r="G6" s="849">
        <v>3443</v>
      </c>
      <c r="H6" s="849">
        <v>1250</v>
      </c>
      <c r="I6" s="851">
        <v>36.3</v>
      </c>
    </row>
    <row r="7" spans="1:9" ht="15" customHeight="1">
      <c r="A7" s="26"/>
      <c r="B7" s="5">
        <f aca="true" t="shared" si="0" ref="B7:B32">B6+1</f>
        <v>2</v>
      </c>
      <c r="C7" s="61" t="s">
        <v>33</v>
      </c>
      <c r="D7" s="852">
        <v>17922</v>
      </c>
      <c r="E7" s="852">
        <v>13388</v>
      </c>
      <c r="F7" s="853">
        <v>74.7</v>
      </c>
      <c r="G7" s="852">
        <v>2512</v>
      </c>
      <c r="H7" s="852">
        <v>657</v>
      </c>
      <c r="I7" s="854">
        <v>26.2</v>
      </c>
    </row>
    <row r="8" spans="1:9" ht="15" customHeight="1">
      <c r="A8" s="26"/>
      <c r="B8" s="5">
        <f t="shared" si="0"/>
        <v>3</v>
      </c>
      <c r="C8" s="61" t="s">
        <v>34</v>
      </c>
      <c r="D8" s="852">
        <v>15502</v>
      </c>
      <c r="E8" s="852">
        <v>10561</v>
      </c>
      <c r="F8" s="853">
        <v>68.1</v>
      </c>
      <c r="G8" s="852">
        <v>5856</v>
      </c>
      <c r="H8" s="852">
        <v>672</v>
      </c>
      <c r="I8" s="854">
        <v>11.5</v>
      </c>
    </row>
    <row r="9" spans="1:9" ht="15" customHeight="1">
      <c r="A9" s="26"/>
      <c r="B9" s="5">
        <f t="shared" si="0"/>
        <v>4</v>
      </c>
      <c r="C9" s="61" t="s">
        <v>35</v>
      </c>
      <c r="D9" s="852">
        <v>36348</v>
      </c>
      <c r="E9" s="852">
        <v>32702</v>
      </c>
      <c r="F9" s="853">
        <v>90</v>
      </c>
      <c r="G9" s="852">
        <v>5203</v>
      </c>
      <c r="H9" s="852">
        <v>3522</v>
      </c>
      <c r="I9" s="854">
        <v>67.7</v>
      </c>
    </row>
    <row r="10" spans="1:9" ht="15" customHeight="1">
      <c r="A10" s="26"/>
      <c r="B10" s="5">
        <f t="shared" si="0"/>
        <v>5</v>
      </c>
      <c r="C10" s="61" t="s">
        <v>36</v>
      </c>
      <c r="D10" s="852">
        <v>41460</v>
      </c>
      <c r="E10" s="852">
        <v>35693</v>
      </c>
      <c r="F10" s="853">
        <v>86.1</v>
      </c>
      <c r="G10" s="852">
        <v>7937</v>
      </c>
      <c r="H10" s="852">
        <v>1093</v>
      </c>
      <c r="I10" s="854">
        <v>13.8</v>
      </c>
    </row>
    <row r="11" spans="1:9" ht="15" customHeight="1">
      <c r="A11" s="26"/>
      <c r="B11" s="5">
        <f t="shared" si="0"/>
        <v>6</v>
      </c>
      <c r="C11" s="61" t="s">
        <v>37</v>
      </c>
      <c r="D11" s="852">
        <v>19546</v>
      </c>
      <c r="E11" s="852">
        <v>13397</v>
      </c>
      <c r="F11" s="853">
        <v>68.5</v>
      </c>
      <c r="G11" s="852">
        <v>1486</v>
      </c>
      <c r="H11" s="852">
        <v>801</v>
      </c>
      <c r="I11" s="854">
        <v>53.9</v>
      </c>
    </row>
    <row r="12" spans="1:9" ht="15" customHeight="1">
      <c r="A12" s="26"/>
      <c r="B12" s="5">
        <f t="shared" si="0"/>
        <v>7</v>
      </c>
      <c r="C12" s="61" t="s">
        <v>38</v>
      </c>
      <c r="D12" s="852">
        <v>19002</v>
      </c>
      <c r="E12" s="852">
        <v>17120</v>
      </c>
      <c r="F12" s="853">
        <v>90.1</v>
      </c>
      <c r="G12" s="852">
        <v>6079</v>
      </c>
      <c r="H12" s="852">
        <v>5924</v>
      </c>
      <c r="I12" s="854">
        <v>97.5</v>
      </c>
    </row>
    <row r="13" spans="1:9" ht="15" customHeight="1">
      <c r="A13" s="26"/>
      <c r="B13" s="5">
        <f t="shared" si="0"/>
        <v>8</v>
      </c>
      <c r="C13" s="61" t="s">
        <v>39</v>
      </c>
      <c r="D13" s="852">
        <v>17018</v>
      </c>
      <c r="E13" s="852">
        <v>16812</v>
      </c>
      <c r="F13" s="853">
        <v>98.8</v>
      </c>
      <c r="G13" s="852">
        <v>1592</v>
      </c>
      <c r="H13" s="852">
        <v>1304</v>
      </c>
      <c r="I13" s="854">
        <v>81.9</v>
      </c>
    </row>
    <row r="14" spans="1:9" ht="15" customHeight="1">
      <c r="A14" s="26"/>
      <c r="B14" s="5">
        <f t="shared" si="0"/>
        <v>9</v>
      </c>
      <c r="C14" s="61" t="s">
        <v>40</v>
      </c>
      <c r="D14" s="852">
        <v>15962</v>
      </c>
      <c r="E14" s="852">
        <v>15628</v>
      </c>
      <c r="F14" s="853">
        <v>97.9</v>
      </c>
      <c r="G14" s="852">
        <v>1920</v>
      </c>
      <c r="H14" s="852">
        <v>662</v>
      </c>
      <c r="I14" s="854">
        <v>34.5</v>
      </c>
    </row>
    <row r="15" spans="1:9" ht="15" customHeight="1">
      <c r="A15" s="1442">
        <v>38</v>
      </c>
      <c r="B15" s="5">
        <f t="shared" si="0"/>
        <v>10</v>
      </c>
      <c r="C15" s="61" t="s">
        <v>41</v>
      </c>
      <c r="D15" s="852">
        <v>17566</v>
      </c>
      <c r="E15" s="852">
        <v>17437</v>
      </c>
      <c r="F15" s="853">
        <v>99.3</v>
      </c>
      <c r="G15" s="852">
        <v>5477</v>
      </c>
      <c r="H15" s="852">
        <v>2436</v>
      </c>
      <c r="I15" s="854">
        <v>44.5</v>
      </c>
    </row>
    <row r="16" spans="1:9" ht="15" customHeight="1">
      <c r="A16" s="1442"/>
      <c r="B16" s="5">
        <f t="shared" si="0"/>
        <v>11</v>
      </c>
      <c r="C16" s="61" t="s">
        <v>42</v>
      </c>
      <c r="D16" s="852">
        <v>9827</v>
      </c>
      <c r="E16" s="852">
        <v>9198</v>
      </c>
      <c r="F16" s="853">
        <v>93.6</v>
      </c>
      <c r="G16" s="852">
        <v>2898</v>
      </c>
      <c r="H16" s="852">
        <v>2234</v>
      </c>
      <c r="I16" s="854">
        <v>77.1</v>
      </c>
    </row>
    <row r="17" spans="1:9" ht="15" customHeight="1">
      <c r="A17" s="370"/>
      <c r="B17" s="5">
        <f t="shared" si="0"/>
        <v>12</v>
      </c>
      <c r="C17" s="61" t="s">
        <v>43</v>
      </c>
      <c r="D17" s="852">
        <v>21360</v>
      </c>
      <c r="E17" s="852">
        <v>18860</v>
      </c>
      <c r="F17" s="853">
        <v>88.3</v>
      </c>
      <c r="G17" s="852">
        <v>1769</v>
      </c>
      <c r="H17" s="852">
        <v>583</v>
      </c>
      <c r="I17" s="854">
        <v>33</v>
      </c>
    </row>
    <row r="18" spans="1:9" ht="15" customHeight="1">
      <c r="A18" s="26"/>
      <c r="B18" s="5">
        <f t="shared" si="0"/>
        <v>13</v>
      </c>
      <c r="C18" s="61" t="s">
        <v>44</v>
      </c>
      <c r="D18" s="852">
        <v>29025</v>
      </c>
      <c r="E18" s="852">
        <v>27765</v>
      </c>
      <c r="F18" s="853">
        <v>95.7</v>
      </c>
      <c r="G18" s="852">
        <v>13057</v>
      </c>
      <c r="H18" s="852">
        <v>6468</v>
      </c>
      <c r="I18" s="854">
        <v>49.5</v>
      </c>
    </row>
    <row r="19" spans="1:9" ht="15" customHeight="1">
      <c r="A19" s="26"/>
      <c r="B19" s="5">
        <f t="shared" si="0"/>
        <v>14</v>
      </c>
      <c r="C19" s="61" t="s">
        <v>45</v>
      </c>
      <c r="D19" s="852">
        <v>14446</v>
      </c>
      <c r="E19" s="852">
        <v>12290</v>
      </c>
      <c r="F19" s="853">
        <v>85.1</v>
      </c>
      <c r="G19" s="852">
        <v>2897</v>
      </c>
      <c r="H19" s="852">
        <v>1610</v>
      </c>
      <c r="I19" s="854">
        <v>55.6</v>
      </c>
    </row>
    <row r="20" spans="1:9" ht="15" customHeight="1">
      <c r="A20" s="26"/>
      <c r="B20" s="5">
        <f t="shared" si="0"/>
        <v>15</v>
      </c>
      <c r="C20" s="61" t="s">
        <v>46</v>
      </c>
      <c r="D20" s="852">
        <v>30812</v>
      </c>
      <c r="E20" s="852">
        <v>24672</v>
      </c>
      <c r="F20" s="853">
        <v>80.1</v>
      </c>
      <c r="G20" s="852">
        <v>6850</v>
      </c>
      <c r="H20" s="852">
        <v>2815</v>
      </c>
      <c r="I20" s="854">
        <v>41.1</v>
      </c>
    </row>
    <row r="21" spans="1:9" ht="15" customHeight="1">
      <c r="A21" s="26"/>
      <c r="B21" s="5">
        <f t="shared" si="0"/>
        <v>16</v>
      </c>
      <c r="C21" s="61" t="s">
        <v>47</v>
      </c>
      <c r="D21" s="852">
        <v>13825</v>
      </c>
      <c r="E21" s="852">
        <v>12842</v>
      </c>
      <c r="F21" s="853">
        <v>92.9</v>
      </c>
      <c r="G21" s="852">
        <v>3235</v>
      </c>
      <c r="H21" s="852">
        <v>2289</v>
      </c>
      <c r="I21" s="854">
        <v>70.8</v>
      </c>
    </row>
    <row r="22" spans="1:9" ht="15" customHeight="1">
      <c r="A22" s="26"/>
      <c r="B22" s="5">
        <f t="shared" si="0"/>
        <v>17</v>
      </c>
      <c r="C22" s="61" t="s">
        <v>48</v>
      </c>
      <c r="D22" s="852">
        <v>17185</v>
      </c>
      <c r="E22" s="852">
        <v>13280</v>
      </c>
      <c r="F22" s="853">
        <v>77.3</v>
      </c>
      <c r="G22" s="852">
        <v>5480</v>
      </c>
      <c r="H22" s="852">
        <v>2685</v>
      </c>
      <c r="I22" s="854">
        <v>49</v>
      </c>
    </row>
    <row r="23" spans="1:9" ht="15" customHeight="1">
      <c r="A23" s="26"/>
      <c r="B23" s="5">
        <f t="shared" si="0"/>
        <v>18</v>
      </c>
      <c r="C23" s="61" t="s">
        <v>49</v>
      </c>
      <c r="D23" s="852">
        <v>10371</v>
      </c>
      <c r="E23" s="852">
        <v>9070</v>
      </c>
      <c r="F23" s="853">
        <v>87.5</v>
      </c>
      <c r="G23" s="852">
        <v>1894</v>
      </c>
      <c r="H23" s="852">
        <v>761</v>
      </c>
      <c r="I23" s="854">
        <v>40.2</v>
      </c>
    </row>
    <row r="24" spans="1:9" ht="15" customHeight="1">
      <c r="A24" s="26"/>
      <c r="B24" s="5">
        <f t="shared" si="0"/>
        <v>19</v>
      </c>
      <c r="C24" s="61" t="s">
        <v>50</v>
      </c>
      <c r="D24" s="852">
        <v>10913</v>
      </c>
      <c r="E24" s="852">
        <v>10178</v>
      </c>
      <c r="F24" s="853">
        <v>93.3</v>
      </c>
      <c r="G24" s="852">
        <v>2639</v>
      </c>
      <c r="H24" s="852">
        <v>2181</v>
      </c>
      <c r="I24" s="854">
        <v>82.6</v>
      </c>
    </row>
    <row r="25" spans="1:9" ht="15" customHeight="1">
      <c r="A25" s="26"/>
      <c r="B25" s="5">
        <f t="shared" si="0"/>
        <v>20</v>
      </c>
      <c r="C25" s="61" t="s">
        <v>51</v>
      </c>
      <c r="D25" s="852">
        <v>27151</v>
      </c>
      <c r="E25" s="852">
        <v>23580</v>
      </c>
      <c r="F25" s="853">
        <v>86.8</v>
      </c>
      <c r="G25" s="852">
        <v>3650</v>
      </c>
      <c r="H25" s="852">
        <v>2115</v>
      </c>
      <c r="I25" s="854">
        <v>57.9</v>
      </c>
    </row>
    <row r="26" spans="1:9" ht="15" customHeight="1">
      <c r="A26" s="26"/>
      <c r="B26" s="5">
        <f t="shared" si="0"/>
        <v>21</v>
      </c>
      <c r="C26" s="61" t="s">
        <v>52</v>
      </c>
      <c r="D26" s="852">
        <v>12300</v>
      </c>
      <c r="E26" s="852">
        <v>11551</v>
      </c>
      <c r="F26" s="853">
        <v>93.9</v>
      </c>
      <c r="G26" s="852">
        <v>4196</v>
      </c>
      <c r="H26" s="852">
        <v>1525</v>
      </c>
      <c r="I26" s="854">
        <v>36.3</v>
      </c>
    </row>
    <row r="27" spans="1:9" ht="15" customHeight="1">
      <c r="A27" s="26"/>
      <c r="B27" s="5">
        <f t="shared" si="0"/>
        <v>22</v>
      </c>
      <c r="C27" s="61" t="s">
        <v>53</v>
      </c>
      <c r="D27" s="852">
        <v>14744</v>
      </c>
      <c r="E27" s="852">
        <v>13254</v>
      </c>
      <c r="F27" s="853">
        <v>89.9</v>
      </c>
      <c r="G27" s="852">
        <v>3243</v>
      </c>
      <c r="H27" s="852">
        <v>2081</v>
      </c>
      <c r="I27" s="854">
        <v>64.2</v>
      </c>
    </row>
    <row r="28" spans="1:9" ht="15" customHeight="1">
      <c r="A28" s="26"/>
      <c r="B28" s="5">
        <f t="shared" si="0"/>
        <v>23</v>
      </c>
      <c r="C28" s="61" t="s">
        <v>54</v>
      </c>
      <c r="D28" s="852">
        <v>11975</v>
      </c>
      <c r="E28" s="852">
        <v>10329</v>
      </c>
      <c r="F28" s="853">
        <v>86.3</v>
      </c>
      <c r="G28" s="852">
        <v>2246</v>
      </c>
      <c r="H28" s="852">
        <v>1021</v>
      </c>
      <c r="I28" s="854">
        <v>45.5</v>
      </c>
    </row>
    <row r="29" spans="1:9" ht="15" customHeight="1">
      <c r="A29" s="26"/>
      <c r="B29" s="5">
        <f t="shared" si="0"/>
        <v>24</v>
      </c>
      <c r="C29" s="61" t="s">
        <v>55</v>
      </c>
      <c r="D29" s="852">
        <v>11634</v>
      </c>
      <c r="E29" s="852">
        <v>10183</v>
      </c>
      <c r="F29" s="853">
        <v>87.5</v>
      </c>
      <c r="G29" s="852">
        <v>2317</v>
      </c>
      <c r="H29" s="852">
        <v>1156</v>
      </c>
      <c r="I29" s="854">
        <v>49.9</v>
      </c>
    </row>
    <row r="30" spans="1:9" ht="15" customHeight="1">
      <c r="A30" s="26"/>
      <c r="B30" s="5">
        <f t="shared" si="0"/>
        <v>25</v>
      </c>
      <c r="C30" s="61" t="s">
        <v>56</v>
      </c>
      <c r="D30" s="852">
        <v>10351</v>
      </c>
      <c r="E30" s="852">
        <v>9086</v>
      </c>
      <c r="F30" s="853">
        <v>87.8</v>
      </c>
      <c r="G30" s="852">
        <v>1896</v>
      </c>
      <c r="H30" s="852">
        <v>1418</v>
      </c>
      <c r="I30" s="854">
        <v>74.8</v>
      </c>
    </row>
    <row r="31" spans="1:9" ht="15" customHeight="1">
      <c r="A31" s="26"/>
      <c r="B31" s="5">
        <f t="shared" si="0"/>
        <v>26</v>
      </c>
      <c r="C31" s="61" t="s">
        <v>57</v>
      </c>
      <c r="D31" s="852">
        <v>38240</v>
      </c>
      <c r="E31" s="852">
        <v>31190</v>
      </c>
      <c r="F31" s="853">
        <v>81.6</v>
      </c>
      <c r="G31" s="852">
        <v>1340</v>
      </c>
      <c r="H31" s="852">
        <v>647</v>
      </c>
      <c r="I31" s="854">
        <v>48.3</v>
      </c>
    </row>
    <row r="32" spans="1:9" ht="15" customHeight="1" thickBot="1">
      <c r="A32" s="41"/>
      <c r="B32" s="6">
        <f t="shared" si="0"/>
        <v>27</v>
      </c>
      <c r="C32" s="404" t="s">
        <v>58</v>
      </c>
      <c r="D32" s="855">
        <v>4260</v>
      </c>
      <c r="E32" s="855">
        <v>4139</v>
      </c>
      <c r="F32" s="856">
        <v>97.2</v>
      </c>
      <c r="G32" s="855">
        <v>376</v>
      </c>
      <c r="H32" s="855">
        <v>251</v>
      </c>
      <c r="I32" s="857">
        <v>66.8</v>
      </c>
    </row>
    <row r="33" spans="1:9" ht="15" customHeight="1" thickBot="1">
      <c r="A33" s="26"/>
      <c r="B33" s="1644" t="s">
        <v>69</v>
      </c>
      <c r="C33" s="1645"/>
      <c r="D33" s="858">
        <v>511913</v>
      </c>
      <c r="E33" s="858">
        <v>445761</v>
      </c>
      <c r="F33" s="859">
        <v>87.1</v>
      </c>
      <c r="G33" s="858">
        <v>101488</v>
      </c>
      <c r="H33" s="858">
        <v>50161</v>
      </c>
      <c r="I33" s="860">
        <v>49.4</v>
      </c>
    </row>
    <row r="34" spans="1:9" ht="15">
      <c r="A34" s="26"/>
      <c r="B34" s="1646" t="s">
        <v>133</v>
      </c>
      <c r="C34" s="1646"/>
      <c r="D34" s="1646"/>
      <c r="E34" s="1646"/>
      <c r="F34" s="1646"/>
      <c r="G34" s="1646"/>
      <c r="H34" s="1646"/>
      <c r="I34" s="1646"/>
    </row>
  </sheetData>
  <sheetProtection/>
  <mergeCells count="10">
    <mergeCell ref="A15:A16"/>
    <mergeCell ref="B33:C33"/>
    <mergeCell ref="B34:I34"/>
    <mergeCell ref="H1:I1"/>
    <mergeCell ref="B2:I2"/>
    <mergeCell ref="B3:B5"/>
    <mergeCell ref="C3:C5"/>
    <mergeCell ref="D3:F3"/>
    <mergeCell ref="G3:I3"/>
    <mergeCell ref="D4:I4"/>
  </mergeCells>
  <printOptions/>
  <pageMargins left="0.21" right="0.34" top="0.26" bottom="0.27" header="0.21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20.8515625" style="0" customWidth="1"/>
    <col min="4" max="6" width="17.7109375" style="0" customWidth="1"/>
    <col min="7" max="7" width="21.28125" style="0" customWidth="1"/>
    <col min="8" max="9" width="17.57421875" style="0" customWidth="1"/>
  </cols>
  <sheetData>
    <row r="1" spans="1:9" ht="14.25" customHeight="1">
      <c r="A1" s="64"/>
      <c r="B1" s="64"/>
      <c r="C1" s="64"/>
      <c r="D1" s="64"/>
      <c r="E1" s="64"/>
      <c r="F1" s="64"/>
      <c r="G1" s="64"/>
      <c r="H1" s="1510" t="s">
        <v>86</v>
      </c>
      <c r="I1" s="1510"/>
    </row>
    <row r="2" spans="1:9" ht="23.25" customHeight="1" thickBot="1">
      <c r="A2" s="65"/>
      <c r="B2" s="1664" t="s">
        <v>134</v>
      </c>
      <c r="C2" s="1664"/>
      <c r="D2" s="1664"/>
      <c r="E2" s="1664"/>
      <c r="F2" s="1664"/>
      <c r="G2" s="1664"/>
      <c r="H2" s="1664"/>
      <c r="I2" s="1664"/>
    </row>
    <row r="3" spans="1:9" ht="14.25" customHeight="1">
      <c r="A3" s="65"/>
      <c r="B3" s="1665" t="s">
        <v>27</v>
      </c>
      <c r="C3" s="1668" t="s">
        <v>450</v>
      </c>
      <c r="D3" s="1671" t="s">
        <v>451</v>
      </c>
      <c r="E3" s="1674" t="s">
        <v>452</v>
      </c>
      <c r="F3" s="1677" t="s">
        <v>453</v>
      </c>
      <c r="G3" s="1678"/>
      <c r="H3" s="1674" t="s">
        <v>454</v>
      </c>
      <c r="I3" s="1668" t="s">
        <v>455</v>
      </c>
    </row>
    <row r="4" spans="1:9" ht="26.25" customHeight="1">
      <c r="A4" s="65"/>
      <c r="B4" s="1666"/>
      <c r="C4" s="1669"/>
      <c r="D4" s="1672"/>
      <c r="E4" s="1675"/>
      <c r="F4" s="1679" t="s">
        <v>456</v>
      </c>
      <c r="G4" s="1679" t="s">
        <v>457</v>
      </c>
      <c r="H4" s="1675"/>
      <c r="I4" s="1669"/>
    </row>
    <row r="5" spans="1:9" ht="54" customHeight="1" thickBot="1">
      <c r="A5" s="65"/>
      <c r="B5" s="1667"/>
      <c r="C5" s="1670"/>
      <c r="D5" s="1673"/>
      <c r="E5" s="1676"/>
      <c r="F5" s="1676"/>
      <c r="G5" s="1676"/>
      <c r="H5" s="1676"/>
      <c r="I5" s="1670"/>
    </row>
    <row r="6" spans="1:9" ht="15.75" customHeight="1">
      <c r="A6" s="64"/>
      <c r="B6" s="128">
        <v>1</v>
      </c>
      <c r="C6" s="481" t="s">
        <v>32</v>
      </c>
      <c r="D6" s="372">
        <v>1433</v>
      </c>
      <c r="E6" s="286">
        <v>717</v>
      </c>
      <c r="F6" s="252">
        <v>36.6</v>
      </c>
      <c r="G6" s="252">
        <v>50</v>
      </c>
      <c r="H6" s="286">
        <v>206</v>
      </c>
      <c r="I6" s="253">
        <v>10.5</v>
      </c>
    </row>
    <row r="7" spans="1:9" ht="15.75" customHeight="1">
      <c r="A7" s="64"/>
      <c r="B7" s="129">
        <v>2</v>
      </c>
      <c r="C7" s="482" t="s">
        <v>33</v>
      </c>
      <c r="D7" s="249">
        <v>873</v>
      </c>
      <c r="E7" s="250">
        <v>430</v>
      </c>
      <c r="F7" s="255">
        <v>26.5</v>
      </c>
      <c r="G7" s="255">
        <v>49.3</v>
      </c>
      <c r="H7" s="250">
        <v>147</v>
      </c>
      <c r="I7" s="256">
        <v>9.1</v>
      </c>
    </row>
    <row r="8" spans="1:9" ht="15.75" customHeight="1">
      <c r="A8" s="64"/>
      <c r="B8" s="129">
        <v>3</v>
      </c>
      <c r="C8" s="482" t="s">
        <v>34</v>
      </c>
      <c r="D8" s="249">
        <v>700</v>
      </c>
      <c r="E8" s="250">
        <v>394</v>
      </c>
      <c r="F8" s="255">
        <v>38</v>
      </c>
      <c r="G8" s="255">
        <v>56.3</v>
      </c>
      <c r="H8" s="250">
        <v>70</v>
      </c>
      <c r="I8" s="256">
        <v>6.7</v>
      </c>
    </row>
    <row r="9" spans="1:9" ht="15.75" customHeight="1">
      <c r="A9" s="64"/>
      <c r="B9" s="129">
        <v>4</v>
      </c>
      <c r="C9" s="482" t="s">
        <v>35</v>
      </c>
      <c r="D9" s="249">
        <v>2813</v>
      </c>
      <c r="E9" s="250">
        <v>1686</v>
      </c>
      <c r="F9" s="255">
        <v>51</v>
      </c>
      <c r="G9" s="255">
        <v>59.9</v>
      </c>
      <c r="H9" s="250">
        <v>322</v>
      </c>
      <c r="I9" s="256">
        <v>9.7</v>
      </c>
    </row>
    <row r="10" spans="1:9" ht="15.75" customHeight="1">
      <c r="A10" s="64"/>
      <c r="B10" s="129">
        <v>5</v>
      </c>
      <c r="C10" s="482" t="s">
        <v>36</v>
      </c>
      <c r="D10" s="249">
        <v>2756</v>
      </c>
      <c r="E10" s="250">
        <v>1486</v>
      </c>
      <c r="F10" s="255">
        <v>34.1</v>
      </c>
      <c r="G10" s="255">
        <v>53.9</v>
      </c>
      <c r="H10" s="250">
        <v>503</v>
      </c>
      <c r="I10" s="256">
        <v>11.5</v>
      </c>
    </row>
    <row r="11" spans="1:9" ht="15.75" customHeight="1">
      <c r="A11" s="64"/>
      <c r="B11" s="129">
        <v>6</v>
      </c>
      <c r="C11" s="482" t="s">
        <v>37</v>
      </c>
      <c r="D11" s="249">
        <v>839</v>
      </c>
      <c r="E11" s="250">
        <v>598</v>
      </c>
      <c r="F11" s="255">
        <v>47.1</v>
      </c>
      <c r="G11" s="255">
        <v>71.3</v>
      </c>
      <c r="H11" s="250">
        <v>101</v>
      </c>
      <c r="I11" s="256">
        <v>8</v>
      </c>
    </row>
    <row r="12" spans="1:9" ht="15.75" customHeight="1">
      <c r="A12" s="64"/>
      <c r="B12" s="129">
        <v>7</v>
      </c>
      <c r="C12" s="482" t="s">
        <v>38</v>
      </c>
      <c r="D12" s="249">
        <v>713</v>
      </c>
      <c r="E12" s="250">
        <v>413</v>
      </c>
      <c r="F12" s="255">
        <v>33</v>
      </c>
      <c r="G12" s="255">
        <v>57.9</v>
      </c>
      <c r="H12" s="250">
        <v>51</v>
      </c>
      <c r="I12" s="256">
        <v>4.1</v>
      </c>
    </row>
    <row r="13" spans="1:9" ht="15.75" customHeight="1">
      <c r="A13" s="64"/>
      <c r="B13" s="129">
        <v>8</v>
      </c>
      <c r="C13" s="482" t="s">
        <v>39</v>
      </c>
      <c r="D13" s="249">
        <v>1093</v>
      </c>
      <c r="E13" s="250">
        <v>508</v>
      </c>
      <c r="F13" s="255">
        <v>28.5</v>
      </c>
      <c r="G13" s="255">
        <v>46.5</v>
      </c>
      <c r="H13" s="250">
        <v>196</v>
      </c>
      <c r="I13" s="256">
        <v>11</v>
      </c>
    </row>
    <row r="14" spans="1:9" ht="15.75" customHeight="1">
      <c r="A14" s="64"/>
      <c r="B14" s="129">
        <v>9</v>
      </c>
      <c r="C14" s="482" t="s">
        <v>40</v>
      </c>
      <c r="D14" s="249">
        <v>937</v>
      </c>
      <c r="E14" s="250">
        <v>609</v>
      </c>
      <c r="F14" s="255">
        <v>44.2</v>
      </c>
      <c r="G14" s="255">
        <v>65</v>
      </c>
      <c r="H14" s="250">
        <v>112</v>
      </c>
      <c r="I14" s="256">
        <v>8.1</v>
      </c>
    </row>
    <row r="15" spans="1:9" ht="15.75" customHeight="1">
      <c r="A15" s="64"/>
      <c r="B15" s="129">
        <v>10</v>
      </c>
      <c r="C15" s="482" t="s">
        <v>41</v>
      </c>
      <c r="D15" s="249">
        <v>1170</v>
      </c>
      <c r="E15" s="250">
        <v>458</v>
      </c>
      <c r="F15" s="255">
        <v>26.7</v>
      </c>
      <c r="G15" s="255">
        <v>39.1</v>
      </c>
      <c r="H15" s="250">
        <v>138</v>
      </c>
      <c r="I15" s="256">
        <v>8</v>
      </c>
    </row>
    <row r="16" spans="1:9" ht="15.75" customHeight="1">
      <c r="A16" s="1660">
        <v>40</v>
      </c>
      <c r="B16" s="129">
        <v>11</v>
      </c>
      <c r="C16" s="482" t="s">
        <v>42</v>
      </c>
      <c r="D16" s="249">
        <v>723</v>
      </c>
      <c r="E16" s="250">
        <v>415</v>
      </c>
      <c r="F16" s="255">
        <v>42</v>
      </c>
      <c r="G16" s="255">
        <v>57.4</v>
      </c>
      <c r="H16" s="250">
        <v>96</v>
      </c>
      <c r="I16" s="256">
        <v>9.7</v>
      </c>
    </row>
    <row r="17" spans="1:9" ht="15.75" customHeight="1">
      <c r="A17" s="1660"/>
      <c r="B17" s="129">
        <v>12</v>
      </c>
      <c r="C17" s="482" t="s">
        <v>43</v>
      </c>
      <c r="D17" s="249">
        <v>1543</v>
      </c>
      <c r="E17" s="250">
        <v>787</v>
      </c>
      <c r="F17" s="255">
        <v>34.9</v>
      </c>
      <c r="G17" s="255">
        <v>51</v>
      </c>
      <c r="H17" s="250">
        <v>221</v>
      </c>
      <c r="I17" s="256">
        <v>9.8</v>
      </c>
    </row>
    <row r="18" spans="1:9" ht="15.75" customHeight="1">
      <c r="A18" s="483"/>
      <c r="B18" s="129">
        <v>13</v>
      </c>
      <c r="C18" s="482" t="s">
        <v>44</v>
      </c>
      <c r="D18" s="249">
        <v>1534</v>
      </c>
      <c r="E18" s="250">
        <v>630</v>
      </c>
      <c r="F18" s="255">
        <v>25</v>
      </c>
      <c r="G18" s="255">
        <v>41.1</v>
      </c>
      <c r="H18" s="250">
        <v>290</v>
      </c>
      <c r="I18" s="256">
        <v>11.5</v>
      </c>
    </row>
    <row r="19" spans="1:9" ht="15.75" customHeight="1">
      <c r="A19" s="64"/>
      <c r="B19" s="129">
        <v>14</v>
      </c>
      <c r="C19" s="482" t="s">
        <v>45</v>
      </c>
      <c r="D19" s="249">
        <v>860</v>
      </c>
      <c r="E19" s="250">
        <v>461</v>
      </c>
      <c r="F19" s="255">
        <v>39.3</v>
      </c>
      <c r="G19" s="255">
        <v>53.6</v>
      </c>
      <c r="H19" s="250">
        <v>81</v>
      </c>
      <c r="I19" s="256">
        <v>6.9</v>
      </c>
    </row>
    <row r="20" spans="1:9" ht="15.75" customHeight="1">
      <c r="A20" s="64"/>
      <c r="B20" s="129">
        <v>15</v>
      </c>
      <c r="C20" s="482" t="s">
        <v>46</v>
      </c>
      <c r="D20" s="249">
        <v>2102</v>
      </c>
      <c r="E20" s="250">
        <v>1151</v>
      </c>
      <c r="F20" s="255">
        <v>48.3</v>
      </c>
      <c r="G20" s="255">
        <v>54.8</v>
      </c>
      <c r="H20" s="250">
        <v>387</v>
      </c>
      <c r="I20" s="256">
        <v>16.2</v>
      </c>
    </row>
    <row r="21" spans="1:9" ht="15.75" customHeight="1">
      <c r="A21" s="64"/>
      <c r="B21" s="129">
        <v>16</v>
      </c>
      <c r="C21" s="482" t="s">
        <v>47</v>
      </c>
      <c r="D21" s="249">
        <v>879</v>
      </c>
      <c r="E21" s="250">
        <v>514</v>
      </c>
      <c r="F21" s="255">
        <v>35.2</v>
      </c>
      <c r="G21" s="255">
        <v>58.5</v>
      </c>
      <c r="H21" s="250">
        <v>212</v>
      </c>
      <c r="I21" s="256">
        <v>14.5</v>
      </c>
    </row>
    <row r="22" spans="1:9" ht="15.75" customHeight="1">
      <c r="A22" s="64"/>
      <c r="B22" s="129">
        <v>17</v>
      </c>
      <c r="C22" s="482" t="s">
        <v>48</v>
      </c>
      <c r="D22" s="249">
        <v>707</v>
      </c>
      <c r="E22" s="250">
        <v>244</v>
      </c>
      <c r="F22" s="255">
        <v>21.1</v>
      </c>
      <c r="G22" s="255">
        <v>34.5</v>
      </c>
      <c r="H22" s="250">
        <v>103</v>
      </c>
      <c r="I22" s="256">
        <v>8.9</v>
      </c>
    </row>
    <row r="23" spans="1:9" ht="15.75" customHeight="1">
      <c r="A23" s="64"/>
      <c r="B23" s="129">
        <v>18</v>
      </c>
      <c r="C23" s="482" t="s">
        <v>49</v>
      </c>
      <c r="D23" s="249">
        <v>607</v>
      </c>
      <c r="E23" s="250">
        <v>470</v>
      </c>
      <c r="F23" s="255">
        <v>41.2</v>
      </c>
      <c r="G23" s="255">
        <v>77.4</v>
      </c>
      <c r="H23" s="250">
        <v>99</v>
      </c>
      <c r="I23" s="256">
        <v>8.7</v>
      </c>
    </row>
    <row r="24" spans="1:9" ht="15.75" customHeight="1">
      <c r="A24" s="64"/>
      <c r="B24" s="129">
        <v>19</v>
      </c>
      <c r="C24" s="482" t="s">
        <v>50</v>
      </c>
      <c r="D24" s="249">
        <v>509</v>
      </c>
      <c r="E24" s="250">
        <v>223</v>
      </c>
      <c r="F24" s="255">
        <v>20.8</v>
      </c>
      <c r="G24" s="255">
        <v>43.8</v>
      </c>
      <c r="H24" s="250">
        <v>103</v>
      </c>
      <c r="I24" s="256">
        <v>9.6</v>
      </c>
    </row>
    <row r="25" spans="1:9" ht="15.75" customHeight="1">
      <c r="A25" s="64"/>
      <c r="B25" s="129">
        <v>20</v>
      </c>
      <c r="C25" s="482" t="s">
        <v>51</v>
      </c>
      <c r="D25" s="249">
        <v>1121</v>
      </c>
      <c r="E25" s="250">
        <v>570</v>
      </c>
      <c r="F25" s="255">
        <v>20.9</v>
      </c>
      <c r="G25" s="255">
        <v>50.8</v>
      </c>
      <c r="H25" s="250">
        <v>183</v>
      </c>
      <c r="I25" s="256">
        <v>6.7</v>
      </c>
    </row>
    <row r="26" spans="1:9" ht="15.75" customHeight="1">
      <c r="A26" s="64"/>
      <c r="B26" s="129">
        <v>21</v>
      </c>
      <c r="C26" s="482" t="s">
        <v>52</v>
      </c>
      <c r="D26" s="249">
        <v>972</v>
      </c>
      <c r="E26" s="250">
        <v>602</v>
      </c>
      <c r="F26" s="255">
        <v>55.9</v>
      </c>
      <c r="G26" s="255">
        <v>61.9</v>
      </c>
      <c r="H26" s="250">
        <v>107</v>
      </c>
      <c r="I26" s="256">
        <v>9.9</v>
      </c>
    </row>
    <row r="27" spans="1:9" ht="15.75" customHeight="1">
      <c r="A27" s="64"/>
      <c r="B27" s="129">
        <v>22</v>
      </c>
      <c r="C27" s="482" t="s">
        <v>53</v>
      </c>
      <c r="D27" s="249">
        <v>719</v>
      </c>
      <c r="E27" s="250">
        <v>359</v>
      </c>
      <c r="F27" s="255">
        <v>27.4</v>
      </c>
      <c r="G27" s="255">
        <v>49.9</v>
      </c>
      <c r="H27" s="250">
        <v>114</v>
      </c>
      <c r="I27" s="256">
        <v>8.7</v>
      </c>
    </row>
    <row r="28" spans="1:9" ht="15.75" customHeight="1">
      <c r="A28" s="64"/>
      <c r="B28" s="129">
        <v>23</v>
      </c>
      <c r="C28" s="482" t="s">
        <v>54</v>
      </c>
      <c r="D28" s="249">
        <v>772</v>
      </c>
      <c r="E28" s="250">
        <v>495</v>
      </c>
      <c r="F28" s="255">
        <v>39.1</v>
      </c>
      <c r="G28" s="255">
        <v>64.1</v>
      </c>
      <c r="H28" s="250">
        <v>114</v>
      </c>
      <c r="I28" s="256">
        <v>9</v>
      </c>
    </row>
    <row r="29" spans="1:9" ht="15.75" customHeight="1">
      <c r="A29" s="64"/>
      <c r="B29" s="129">
        <v>24</v>
      </c>
      <c r="C29" s="482" t="s">
        <v>55</v>
      </c>
      <c r="D29" s="249">
        <v>382</v>
      </c>
      <c r="E29" s="250">
        <v>244</v>
      </c>
      <c r="F29" s="255">
        <v>27</v>
      </c>
      <c r="G29" s="255">
        <v>63.9</v>
      </c>
      <c r="H29" s="250">
        <v>57</v>
      </c>
      <c r="I29" s="256">
        <v>6.3</v>
      </c>
    </row>
    <row r="30" spans="1:9" ht="15.75" customHeight="1">
      <c r="A30" s="64"/>
      <c r="B30" s="129">
        <v>25</v>
      </c>
      <c r="C30" s="482" t="s">
        <v>56</v>
      </c>
      <c r="D30" s="249">
        <v>763</v>
      </c>
      <c r="E30" s="250">
        <v>391</v>
      </c>
      <c r="F30" s="255">
        <v>36.6</v>
      </c>
      <c r="G30" s="255">
        <v>51.2</v>
      </c>
      <c r="H30" s="250">
        <v>150</v>
      </c>
      <c r="I30" s="256">
        <v>14</v>
      </c>
    </row>
    <row r="31" spans="1:9" ht="15.75" customHeight="1">
      <c r="A31" s="64"/>
      <c r="B31" s="129">
        <v>26</v>
      </c>
      <c r="C31" s="482" t="s">
        <v>57</v>
      </c>
      <c r="D31" s="249">
        <v>1200</v>
      </c>
      <c r="E31" s="250">
        <v>542</v>
      </c>
      <c r="F31" s="255">
        <v>19.3</v>
      </c>
      <c r="G31" s="255">
        <v>45.2</v>
      </c>
      <c r="H31" s="250">
        <v>93</v>
      </c>
      <c r="I31" s="256">
        <v>3.3</v>
      </c>
    </row>
    <row r="32" spans="1:9" ht="15.75" customHeight="1" thickBot="1">
      <c r="A32" s="64"/>
      <c r="B32" s="484">
        <v>27</v>
      </c>
      <c r="C32" s="485" t="s">
        <v>183</v>
      </c>
      <c r="D32" s="257">
        <v>227</v>
      </c>
      <c r="E32" s="258">
        <v>107</v>
      </c>
      <c r="F32" s="393">
        <v>28</v>
      </c>
      <c r="G32" s="393">
        <v>47.1</v>
      </c>
      <c r="H32" s="258">
        <v>22</v>
      </c>
      <c r="I32" s="401">
        <v>5.8</v>
      </c>
    </row>
    <row r="33" spans="1:9" ht="15.75" customHeight="1" thickBot="1">
      <c r="A33" s="68"/>
      <c r="B33" s="1661" t="s">
        <v>69</v>
      </c>
      <c r="C33" s="1662"/>
      <c r="D33" s="392">
        <v>28947</v>
      </c>
      <c r="E33" s="342">
        <v>15504</v>
      </c>
      <c r="F33" s="383">
        <v>34.2</v>
      </c>
      <c r="G33" s="383">
        <v>53.6</v>
      </c>
      <c r="H33" s="342">
        <v>4278</v>
      </c>
      <c r="I33" s="384">
        <v>9.4</v>
      </c>
    </row>
    <row r="34" spans="1:9" ht="15">
      <c r="A34" s="488"/>
      <c r="B34" s="1663" t="s">
        <v>458</v>
      </c>
      <c r="C34" s="1663"/>
      <c r="D34" s="1663"/>
      <c r="E34" s="1663"/>
      <c r="F34" s="1663"/>
      <c r="G34" s="1663"/>
      <c r="H34" s="1663"/>
      <c r="I34" s="1663"/>
    </row>
  </sheetData>
  <sheetProtection/>
  <mergeCells count="14">
    <mergeCell ref="H3:H5"/>
    <mergeCell ref="I3:I5"/>
    <mergeCell ref="F4:F5"/>
    <mergeCell ref="G4:G5"/>
    <mergeCell ref="A16:A17"/>
    <mergeCell ref="B33:C33"/>
    <mergeCell ref="B34:I34"/>
    <mergeCell ref="H1:I1"/>
    <mergeCell ref="B2:I2"/>
    <mergeCell ref="B3:B5"/>
    <mergeCell ref="C3:C5"/>
    <mergeCell ref="D3:D5"/>
    <mergeCell ref="E3:E5"/>
    <mergeCell ref="F3:G3"/>
  </mergeCells>
  <printOptions/>
  <pageMargins left="0.41" right="0.18" top="0.22" bottom="0.19" header="0.16" footer="0.15"/>
  <pageSetup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19.421875" style="0" customWidth="1"/>
    <col min="4" max="4" width="10.00390625" style="0" customWidth="1"/>
    <col min="5" max="5" width="8.8515625" style="0" customWidth="1"/>
    <col min="6" max="6" width="9.00390625" style="0" customWidth="1"/>
    <col min="7" max="7" width="9.28125" style="0" customWidth="1"/>
    <col min="8" max="8" width="10.00390625" style="0" customWidth="1"/>
    <col min="9" max="9" width="9.57421875" style="0" customWidth="1"/>
    <col min="10" max="10" width="9.8515625" style="0" customWidth="1"/>
    <col min="11" max="11" width="10.140625" style="0" customWidth="1"/>
    <col min="12" max="12" width="10.421875" style="0" customWidth="1"/>
    <col min="13" max="13" width="11.421875" style="0" customWidth="1"/>
    <col min="14" max="14" width="9.7109375" style="0" customWidth="1"/>
    <col min="15" max="15" width="10.8515625" style="0" customWidth="1"/>
  </cols>
  <sheetData>
    <row r="1" spans="12:15" ht="15.75">
      <c r="L1" s="489"/>
      <c r="M1" s="1684" t="s">
        <v>87</v>
      </c>
      <c r="N1" s="1684"/>
      <c r="O1" s="1684"/>
    </row>
    <row r="2" spans="2:15" ht="30.75" customHeight="1" thickBot="1">
      <c r="B2" s="1535" t="s">
        <v>135</v>
      </c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</row>
    <row r="3" spans="2:15" ht="45" customHeight="1">
      <c r="B3" s="1665" t="s">
        <v>193</v>
      </c>
      <c r="C3" s="1668" t="s">
        <v>28</v>
      </c>
      <c r="D3" s="1685" t="s">
        <v>459</v>
      </c>
      <c r="E3" s="1681"/>
      <c r="F3" s="1680" t="s">
        <v>460</v>
      </c>
      <c r="G3" s="1681"/>
      <c r="H3" s="1680" t="s">
        <v>461</v>
      </c>
      <c r="I3" s="1681"/>
      <c r="J3" s="1680" t="s">
        <v>137</v>
      </c>
      <c r="K3" s="1681"/>
      <c r="L3" s="1680" t="s">
        <v>462</v>
      </c>
      <c r="M3" s="1681"/>
      <c r="N3" s="1680" t="s">
        <v>463</v>
      </c>
      <c r="O3" s="1682"/>
    </row>
    <row r="4" spans="2:15" ht="59.25" customHeight="1" thickBot="1">
      <c r="B4" s="1667"/>
      <c r="C4" s="1670"/>
      <c r="D4" s="878" t="s">
        <v>464</v>
      </c>
      <c r="E4" s="879" t="s">
        <v>515</v>
      </c>
      <c r="F4" s="879" t="s">
        <v>464</v>
      </c>
      <c r="G4" s="879" t="s">
        <v>515</v>
      </c>
      <c r="H4" s="879" t="s">
        <v>464</v>
      </c>
      <c r="I4" s="879" t="s">
        <v>515</v>
      </c>
      <c r="J4" s="879" t="s">
        <v>464</v>
      </c>
      <c r="K4" s="879" t="s">
        <v>138</v>
      </c>
      <c r="L4" s="879" t="s">
        <v>464</v>
      </c>
      <c r="M4" s="880" t="s">
        <v>136</v>
      </c>
      <c r="N4" s="879" t="s">
        <v>464</v>
      </c>
      <c r="O4" s="881" t="s">
        <v>136</v>
      </c>
    </row>
    <row r="5" spans="2:15" ht="15" customHeight="1">
      <c r="B5" s="490">
        <v>1</v>
      </c>
      <c r="C5" s="491" t="s">
        <v>32</v>
      </c>
      <c r="D5" s="377">
        <v>71699</v>
      </c>
      <c r="E5" s="251">
        <v>36.6</v>
      </c>
      <c r="F5" s="378">
        <v>25804</v>
      </c>
      <c r="G5" s="251">
        <v>13.2</v>
      </c>
      <c r="H5" s="378">
        <v>4234</v>
      </c>
      <c r="I5" s="251">
        <v>2.2</v>
      </c>
      <c r="J5" s="378">
        <v>33504</v>
      </c>
      <c r="K5" s="251">
        <v>17.1</v>
      </c>
      <c r="L5" s="378">
        <v>803463</v>
      </c>
      <c r="M5" s="251">
        <v>482.7</v>
      </c>
      <c r="N5" s="378">
        <v>79325</v>
      </c>
      <c r="O5" s="738">
        <v>47.7</v>
      </c>
    </row>
    <row r="6" spans="2:15" ht="15" customHeight="1">
      <c r="B6" s="174">
        <v>2</v>
      </c>
      <c r="C6" s="210" t="s">
        <v>33</v>
      </c>
      <c r="D6" s="373">
        <v>67612</v>
      </c>
      <c r="E6" s="254">
        <v>41.7</v>
      </c>
      <c r="F6" s="374">
        <v>17317</v>
      </c>
      <c r="G6" s="254">
        <v>10.7</v>
      </c>
      <c r="H6" s="374">
        <v>6928</v>
      </c>
      <c r="I6" s="254">
        <v>4.3</v>
      </c>
      <c r="J6" s="374">
        <v>0</v>
      </c>
      <c r="K6" s="254">
        <v>0</v>
      </c>
      <c r="L6" s="374">
        <v>632742</v>
      </c>
      <c r="M6" s="254">
        <v>459.2</v>
      </c>
      <c r="N6" s="374">
        <v>59729</v>
      </c>
      <c r="O6" s="493">
        <v>43.3</v>
      </c>
    </row>
    <row r="7" spans="2:15" ht="15" customHeight="1">
      <c r="B7" s="174">
        <v>3</v>
      </c>
      <c r="C7" s="210" t="s">
        <v>34</v>
      </c>
      <c r="D7" s="373">
        <v>99828</v>
      </c>
      <c r="E7" s="254">
        <v>96.2</v>
      </c>
      <c r="F7" s="374">
        <v>35410</v>
      </c>
      <c r="G7" s="254">
        <v>34.1</v>
      </c>
      <c r="H7" s="374">
        <v>22995</v>
      </c>
      <c r="I7" s="254">
        <v>22.2</v>
      </c>
      <c r="J7" s="374">
        <v>73114</v>
      </c>
      <c r="K7" s="254">
        <v>70.5</v>
      </c>
      <c r="L7" s="374">
        <v>335389</v>
      </c>
      <c r="M7" s="254">
        <v>399.2</v>
      </c>
      <c r="N7" s="374">
        <v>58830</v>
      </c>
      <c r="O7" s="493">
        <v>70</v>
      </c>
    </row>
    <row r="8" spans="2:15" ht="15" customHeight="1">
      <c r="B8" s="174">
        <v>4</v>
      </c>
      <c r="C8" s="210" t="s">
        <v>35</v>
      </c>
      <c r="D8" s="373">
        <v>172420</v>
      </c>
      <c r="E8" s="254">
        <v>52.2</v>
      </c>
      <c r="F8" s="374">
        <v>148621</v>
      </c>
      <c r="G8" s="254">
        <v>45</v>
      </c>
      <c r="H8" s="374">
        <v>77866</v>
      </c>
      <c r="I8" s="254">
        <v>23.6</v>
      </c>
      <c r="J8" s="374">
        <v>56859</v>
      </c>
      <c r="K8" s="254">
        <v>17.2</v>
      </c>
      <c r="L8" s="374">
        <v>1607428</v>
      </c>
      <c r="M8" s="254">
        <v>566.5</v>
      </c>
      <c r="N8" s="374">
        <v>186055</v>
      </c>
      <c r="O8" s="493">
        <v>65.6</v>
      </c>
    </row>
    <row r="9" spans="2:15" ht="15" customHeight="1">
      <c r="B9" s="174">
        <v>5</v>
      </c>
      <c r="C9" s="210" t="s">
        <v>36</v>
      </c>
      <c r="D9" s="373">
        <v>220012</v>
      </c>
      <c r="E9" s="254">
        <v>50.4</v>
      </c>
      <c r="F9" s="374">
        <v>206226</v>
      </c>
      <c r="G9" s="254">
        <v>47.3</v>
      </c>
      <c r="H9" s="374">
        <v>66636</v>
      </c>
      <c r="I9" s="254">
        <v>15.3</v>
      </c>
      <c r="J9" s="374">
        <v>46543</v>
      </c>
      <c r="K9" s="254">
        <v>10.7</v>
      </c>
      <c r="L9" s="374">
        <v>160943</v>
      </c>
      <c r="M9" s="254">
        <v>430.5</v>
      </c>
      <c r="N9" s="374">
        <v>172840</v>
      </c>
      <c r="O9" s="493">
        <v>45.3</v>
      </c>
    </row>
    <row r="10" spans="2:15" ht="15" customHeight="1">
      <c r="B10" s="174">
        <v>6</v>
      </c>
      <c r="C10" s="210" t="s">
        <v>37</v>
      </c>
      <c r="D10" s="373">
        <v>107394</v>
      </c>
      <c r="E10" s="254">
        <v>84.6</v>
      </c>
      <c r="F10" s="374">
        <v>10305</v>
      </c>
      <c r="G10" s="254">
        <v>8.1</v>
      </c>
      <c r="H10" s="374">
        <v>3615</v>
      </c>
      <c r="I10" s="254">
        <v>2.8</v>
      </c>
      <c r="J10" s="374">
        <v>0</v>
      </c>
      <c r="K10" s="254">
        <v>0</v>
      </c>
      <c r="L10" s="374">
        <v>567919</v>
      </c>
      <c r="M10" s="254">
        <v>531.3</v>
      </c>
      <c r="N10" s="374">
        <v>28502</v>
      </c>
      <c r="O10" s="493">
        <v>26.7</v>
      </c>
    </row>
    <row r="11" spans="2:15" ht="15" customHeight="1">
      <c r="B11" s="174">
        <v>7</v>
      </c>
      <c r="C11" s="210" t="s">
        <v>38</v>
      </c>
      <c r="D11" s="373">
        <v>56856</v>
      </c>
      <c r="E11" s="254">
        <v>45.4</v>
      </c>
      <c r="F11" s="374">
        <v>9526</v>
      </c>
      <c r="G11" s="254">
        <v>7.6</v>
      </c>
      <c r="H11" s="374">
        <v>1467</v>
      </c>
      <c r="I11" s="254">
        <v>1.2</v>
      </c>
      <c r="J11" s="374">
        <v>0</v>
      </c>
      <c r="K11" s="254">
        <v>0</v>
      </c>
      <c r="L11" s="374">
        <v>584689</v>
      </c>
      <c r="M11" s="254">
        <v>577.6</v>
      </c>
      <c r="N11" s="374">
        <v>49088</v>
      </c>
      <c r="O11" s="493">
        <v>48.5</v>
      </c>
    </row>
    <row r="12" spans="2:15" ht="15" customHeight="1">
      <c r="B12" s="174">
        <v>8</v>
      </c>
      <c r="C12" s="210" t="s">
        <v>39</v>
      </c>
      <c r="D12" s="373">
        <v>102215</v>
      </c>
      <c r="E12" s="254">
        <v>57.3</v>
      </c>
      <c r="F12" s="374">
        <v>23800</v>
      </c>
      <c r="G12" s="254">
        <v>13.3</v>
      </c>
      <c r="H12" s="374">
        <v>10393</v>
      </c>
      <c r="I12" s="254">
        <v>5.8</v>
      </c>
      <c r="J12" s="374">
        <v>22888</v>
      </c>
      <c r="K12" s="254">
        <v>12.8</v>
      </c>
      <c r="L12" s="374">
        <v>725460</v>
      </c>
      <c r="M12" s="254">
        <v>470</v>
      </c>
      <c r="N12" s="374">
        <v>44478</v>
      </c>
      <c r="O12" s="493">
        <v>28.8</v>
      </c>
    </row>
    <row r="13" spans="2:15" ht="15" customHeight="1">
      <c r="B13" s="174">
        <v>9</v>
      </c>
      <c r="C13" s="210" t="s">
        <v>465</v>
      </c>
      <c r="D13" s="373">
        <v>53112</v>
      </c>
      <c r="E13" s="254">
        <v>38.5</v>
      </c>
      <c r="F13" s="374">
        <v>14728</v>
      </c>
      <c r="G13" s="254">
        <v>10.7</v>
      </c>
      <c r="H13" s="374">
        <v>5830</v>
      </c>
      <c r="I13" s="254">
        <v>4.2</v>
      </c>
      <c r="J13" s="374">
        <v>0</v>
      </c>
      <c r="K13" s="254">
        <v>0</v>
      </c>
      <c r="L13" s="374">
        <v>548897</v>
      </c>
      <c r="M13" s="254">
        <v>478</v>
      </c>
      <c r="N13" s="374">
        <v>17257</v>
      </c>
      <c r="O13" s="493">
        <v>15</v>
      </c>
    </row>
    <row r="14" spans="1:15" ht="15" customHeight="1">
      <c r="A14" s="1578">
        <v>41</v>
      </c>
      <c r="B14" s="174">
        <v>10</v>
      </c>
      <c r="C14" s="210" t="s">
        <v>41</v>
      </c>
      <c r="D14" s="373">
        <v>46093</v>
      </c>
      <c r="E14" s="254">
        <v>26.9</v>
      </c>
      <c r="F14" s="374">
        <v>14973</v>
      </c>
      <c r="G14" s="254">
        <v>8.7</v>
      </c>
      <c r="H14" s="374">
        <v>2398</v>
      </c>
      <c r="I14" s="254">
        <v>1.4</v>
      </c>
      <c r="J14" s="374">
        <v>20765</v>
      </c>
      <c r="K14" s="254">
        <v>12.1</v>
      </c>
      <c r="L14" s="374">
        <v>582599</v>
      </c>
      <c r="M14" s="254">
        <v>399.1</v>
      </c>
      <c r="N14" s="374">
        <v>32497</v>
      </c>
      <c r="O14" s="493">
        <v>22.3</v>
      </c>
    </row>
    <row r="15" spans="1:15" ht="15" customHeight="1">
      <c r="A15" s="1578"/>
      <c r="B15" s="174">
        <v>11</v>
      </c>
      <c r="C15" s="210" t="s">
        <v>42</v>
      </c>
      <c r="D15" s="373">
        <v>40122</v>
      </c>
      <c r="E15" s="254">
        <v>40.6</v>
      </c>
      <c r="F15" s="374">
        <v>12301</v>
      </c>
      <c r="G15" s="254">
        <v>12.4</v>
      </c>
      <c r="H15" s="374">
        <v>1899</v>
      </c>
      <c r="I15" s="254">
        <v>1.9</v>
      </c>
      <c r="J15" s="374">
        <v>160</v>
      </c>
      <c r="K15" s="254">
        <v>0.2</v>
      </c>
      <c r="L15" s="374">
        <v>481932</v>
      </c>
      <c r="M15" s="254">
        <v>568.9</v>
      </c>
      <c r="N15" s="374">
        <v>55043</v>
      </c>
      <c r="O15" s="493">
        <v>65</v>
      </c>
    </row>
    <row r="16" spans="2:15" ht="15" customHeight="1">
      <c r="B16" s="174">
        <v>12</v>
      </c>
      <c r="C16" s="210" t="s">
        <v>43</v>
      </c>
      <c r="D16" s="373">
        <v>161312</v>
      </c>
      <c r="E16" s="254">
        <v>71.6</v>
      </c>
      <c r="F16" s="374">
        <v>26129</v>
      </c>
      <c r="G16" s="254">
        <v>11.6</v>
      </c>
      <c r="H16" s="374">
        <v>21829</v>
      </c>
      <c r="I16" s="254">
        <v>9.7</v>
      </c>
      <c r="J16" s="374">
        <v>19858</v>
      </c>
      <c r="K16" s="254">
        <v>8.8</v>
      </c>
      <c r="L16" s="374">
        <v>1324905</v>
      </c>
      <c r="M16" s="254">
        <v>671.2</v>
      </c>
      <c r="N16" s="374">
        <v>64045</v>
      </c>
      <c r="O16" s="493">
        <v>32.4</v>
      </c>
    </row>
    <row r="17" spans="2:15" ht="15" customHeight="1">
      <c r="B17" s="174">
        <v>13</v>
      </c>
      <c r="C17" s="210" t="s">
        <v>44</v>
      </c>
      <c r="D17" s="373">
        <v>141899</v>
      </c>
      <c r="E17" s="254">
        <v>56.3</v>
      </c>
      <c r="F17" s="374">
        <v>41760</v>
      </c>
      <c r="G17" s="254">
        <v>16.6</v>
      </c>
      <c r="H17" s="374">
        <v>16018</v>
      </c>
      <c r="I17" s="254">
        <v>6.4</v>
      </c>
      <c r="J17" s="374">
        <v>0</v>
      </c>
      <c r="K17" s="254">
        <v>0</v>
      </c>
      <c r="L17" s="374">
        <v>926174</v>
      </c>
      <c r="M17" s="254">
        <v>435.6</v>
      </c>
      <c r="N17" s="374">
        <v>27696</v>
      </c>
      <c r="O17" s="493">
        <v>13</v>
      </c>
    </row>
    <row r="18" spans="2:15" ht="15" customHeight="1">
      <c r="B18" s="174">
        <v>14</v>
      </c>
      <c r="C18" s="210" t="s">
        <v>45</v>
      </c>
      <c r="D18" s="373">
        <v>61762</v>
      </c>
      <c r="E18" s="254">
        <v>52.7</v>
      </c>
      <c r="F18" s="374">
        <v>11024</v>
      </c>
      <c r="G18" s="254">
        <v>9.4</v>
      </c>
      <c r="H18" s="374">
        <v>7371</v>
      </c>
      <c r="I18" s="254">
        <v>6.3</v>
      </c>
      <c r="J18" s="374">
        <v>0</v>
      </c>
      <c r="K18" s="254">
        <v>0</v>
      </c>
      <c r="L18" s="374">
        <v>701180</v>
      </c>
      <c r="M18" s="254">
        <v>700.7</v>
      </c>
      <c r="N18" s="374">
        <v>50775</v>
      </c>
      <c r="O18" s="493">
        <v>50.7</v>
      </c>
    </row>
    <row r="19" spans="2:15" ht="15" customHeight="1">
      <c r="B19" s="174">
        <v>15</v>
      </c>
      <c r="C19" s="210" t="s">
        <v>46</v>
      </c>
      <c r="D19" s="373">
        <v>108367</v>
      </c>
      <c r="E19" s="254">
        <v>45.5</v>
      </c>
      <c r="F19" s="374">
        <v>26560</v>
      </c>
      <c r="G19" s="254">
        <v>11.1</v>
      </c>
      <c r="H19" s="374">
        <v>8166</v>
      </c>
      <c r="I19" s="254">
        <v>3.4</v>
      </c>
      <c r="J19" s="374">
        <v>33773</v>
      </c>
      <c r="K19" s="254">
        <v>14.2</v>
      </c>
      <c r="L19" s="374">
        <v>902149</v>
      </c>
      <c r="M19" s="254">
        <v>447.6</v>
      </c>
      <c r="N19" s="374">
        <v>70370</v>
      </c>
      <c r="O19" s="493">
        <v>34.9</v>
      </c>
    </row>
    <row r="20" spans="2:15" ht="15" customHeight="1">
      <c r="B20" s="174">
        <v>16</v>
      </c>
      <c r="C20" s="210" t="s">
        <v>47</v>
      </c>
      <c r="D20" s="373">
        <v>33797</v>
      </c>
      <c r="E20" s="254">
        <v>23.1</v>
      </c>
      <c r="F20" s="374">
        <v>13267</v>
      </c>
      <c r="G20" s="254">
        <v>9.1</v>
      </c>
      <c r="H20" s="374">
        <v>2114</v>
      </c>
      <c r="I20" s="254">
        <v>1.4</v>
      </c>
      <c r="J20" s="374">
        <v>0</v>
      </c>
      <c r="K20" s="254">
        <v>0</v>
      </c>
      <c r="L20" s="374">
        <v>606434</v>
      </c>
      <c r="M20" s="254">
        <v>478.8</v>
      </c>
      <c r="N20" s="374">
        <v>29208</v>
      </c>
      <c r="O20" s="493">
        <v>23.1</v>
      </c>
    </row>
    <row r="21" spans="2:15" ht="15" customHeight="1">
      <c r="B21" s="174">
        <v>17</v>
      </c>
      <c r="C21" s="210" t="s">
        <v>48</v>
      </c>
      <c r="D21" s="373">
        <v>27712</v>
      </c>
      <c r="E21" s="254">
        <v>24</v>
      </c>
      <c r="F21" s="374">
        <v>69960</v>
      </c>
      <c r="G21" s="254">
        <v>60.5</v>
      </c>
      <c r="H21" s="374">
        <v>10231</v>
      </c>
      <c r="I21" s="254">
        <v>8.9</v>
      </c>
      <c r="J21" s="374">
        <v>0</v>
      </c>
      <c r="K21" s="254">
        <v>0</v>
      </c>
      <c r="L21" s="374">
        <v>361778</v>
      </c>
      <c r="M21" s="254">
        <v>389.7</v>
      </c>
      <c r="N21" s="374">
        <v>43364</v>
      </c>
      <c r="O21" s="493">
        <v>46.7</v>
      </c>
    </row>
    <row r="22" spans="2:15" ht="15" customHeight="1">
      <c r="B22" s="174">
        <v>18</v>
      </c>
      <c r="C22" s="210" t="s">
        <v>49</v>
      </c>
      <c r="D22" s="373">
        <v>47004</v>
      </c>
      <c r="E22" s="254">
        <v>41.2</v>
      </c>
      <c r="F22" s="374">
        <v>15491</v>
      </c>
      <c r="G22" s="254">
        <v>13.6</v>
      </c>
      <c r="H22" s="374">
        <v>7799</v>
      </c>
      <c r="I22" s="254">
        <v>6.8</v>
      </c>
      <c r="J22" s="374">
        <v>0</v>
      </c>
      <c r="K22" s="254">
        <v>0</v>
      </c>
      <c r="L22" s="374">
        <v>565799</v>
      </c>
      <c r="M22" s="254">
        <v>568.1</v>
      </c>
      <c r="N22" s="374">
        <v>37339</v>
      </c>
      <c r="O22" s="493">
        <v>37.5</v>
      </c>
    </row>
    <row r="23" spans="2:15" ht="15" customHeight="1">
      <c r="B23" s="174">
        <v>19</v>
      </c>
      <c r="C23" s="210" t="s">
        <v>50</v>
      </c>
      <c r="D23" s="373">
        <v>29160</v>
      </c>
      <c r="E23" s="254">
        <v>27.1</v>
      </c>
      <c r="F23" s="374">
        <v>9894</v>
      </c>
      <c r="G23" s="254">
        <v>9.2</v>
      </c>
      <c r="H23" s="374">
        <v>1642</v>
      </c>
      <c r="I23" s="254">
        <v>1.5</v>
      </c>
      <c r="J23" s="374">
        <v>0</v>
      </c>
      <c r="K23" s="254">
        <v>0</v>
      </c>
      <c r="L23" s="374">
        <v>406084</v>
      </c>
      <c r="M23" s="254">
        <v>448.3</v>
      </c>
      <c r="N23" s="374">
        <v>22322</v>
      </c>
      <c r="O23" s="493">
        <v>24.6</v>
      </c>
    </row>
    <row r="24" spans="2:15" ht="15" customHeight="1">
      <c r="B24" s="174">
        <v>20</v>
      </c>
      <c r="C24" s="210" t="s">
        <v>51</v>
      </c>
      <c r="D24" s="373">
        <v>136981</v>
      </c>
      <c r="E24" s="254">
        <v>50.2</v>
      </c>
      <c r="F24" s="374">
        <v>27702</v>
      </c>
      <c r="G24" s="254">
        <v>10.2</v>
      </c>
      <c r="H24" s="374">
        <v>5798</v>
      </c>
      <c r="I24" s="254">
        <v>2.1</v>
      </c>
      <c r="J24" s="374">
        <v>65416</v>
      </c>
      <c r="K24" s="254">
        <v>24</v>
      </c>
      <c r="L24" s="374">
        <v>1129126</v>
      </c>
      <c r="M24" s="254">
        <v>473.6</v>
      </c>
      <c r="N24" s="374">
        <v>82782</v>
      </c>
      <c r="O24" s="493">
        <v>34.7</v>
      </c>
    </row>
    <row r="25" spans="2:15" ht="15" customHeight="1">
      <c r="B25" s="174">
        <v>21</v>
      </c>
      <c r="C25" s="210" t="s">
        <v>52</v>
      </c>
      <c r="D25" s="373">
        <v>40588</v>
      </c>
      <c r="E25" s="254">
        <v>37.7</v>
      </c>
      <c r="F25" s="374">
        <v>47021</v>
      </c>
      <c r="G25" s="254">
        <v>43.7</v>
      </c>
      <c r="H25" s="374">
        <v>41355</v>
      </c>
      <c r="I25" s="254">
        <v>38.4</v>
      </c>
      <c r="J25" s="374">
        <v>0</v>
      </c>
      <c r="K25" s="254">
        <v>0</v>
      </c>
      <c r="L25" s="374">
        <v>547581</v>
      </c>
      <c r="M25" s="254">
        <v>599</v>
      </c>
      <c r="N25" s="374">
        <v>32789</v>
      </c>
      <c r="O25" s="493">
        <v>35.9</v>
      </c>
    </row>
    <row r="26" spans="2:15" ht="15" customHeight="1">
      <c r="B26" s="174">
        <v>22</v>
      </c>
      <c r="C26" s="210" t="s">
        <v>53</v>
      </c>
      <c r="D26" s="373">
        <v>50847</v>
      </c>
      <c r="E26" s="254">
        <v>38.8</v>
      </c>
      <c r="F26" s="374">
        <v>8720</v>
      </c>
      <c r="G26" s="254">
        <v>6.7</v>
      </c>
      <c r="H26" s="374">
        <v>1923</v>
      </c>
      <c r="I26" s="254">
        <v>1.5</v>
      </c>
      <c r="J26" s="374">
        <v>0</v>
      </c>
      <c r="K26" s="254">
        <v>0</v>
      </c>
      <c r="L26" s="374">
        <v>675938</v>
      </c>
      <c r="M26" s="254">
        <v>607.1</v>
      </c>
      <c r="N26" s="374">
        <v>12451</v>
      </c>
      <c r="O26" s="493">
        <v>11.2</v>
      </c>
    </row>
    <row r="27" spans="2:15" ht="15" customHeight="1">
      <c r="B27" s="174">
        <v>23</v>
      </c>
      <c r="C27" s="210" t="s">
        <v>54</v>
      </c>
      <c r="D27" s="373">
        <v>67807</v>
      </c>
      <c r="E27" s="254">
        <v>53.6</v>
      </c>
      <c r="F27" s="374">
        <v>21550</v>
      </c>
      <c r="G27" s="254">
        <v>17</v>
      </c>
      <c r="H27" s="374">
        <v>6083</v>
      </c>
      <c r="I27" s="254">
        <v>4.8</v>
      </c>
      <c r="J27" s="374">
        <v>365</v>
      </c>
      <c r="K27" s="254">
        <v>0.3</v>
      </c>
      <c r="L27" s="374">
        <v>595711</v>
      </c>
      <c r="M27" s="254">
        <v>543.8</v>
      </c>
      <c r="N27" s="374">
        <v>28641</v>
      </c>
      <c r="O27" s="493">
        <v>26.1</v>
      </c>
    </row>
    <row r="28" spans="2:15" ht="15" customHeight="1">
      <c r="B28" s="174">
        <v>24</v>
      </c>
      <c r="C28" s="210" t="s">
        <v>55</v>
      </c>
      <c r="D28" s="373">
        <v>72734</v>
      </c>
      <c r="E28" s="254">
        <v>80.4</v>
      </c>
      <c r="F28" s="374">
        <v>13424</v>
      </c>
      <c r="G28" s="254">
        <v>14.8</v>
      </c>
      <c r="H28" s="374">
        <v>2607</v>
      </c>
      <c r="I28" s="254">
        <v>2.9</v>
      </c>
      <c r="J28" s="374">
        <v>0</v>
      </c>
      <c r="K28" s="254">
        <v>0</v>
      </c>
      <c r="L28" s="374">
        <v>424172</v>
      </c>
      <c r="M28" s="254">
        <v>563.1</v>
      </c>
      <c r="N28" s="374">
        <v>2308</v>
      </c>
      <c r="O28" s="493">
        <v>3.1</v>
      </c>
    </row>
    <row r="29" spans="2:15" ht="15" customHeight="1">
      <c r="B29" s="174">
        <v>25</v>
      </c>
      <c r="C29" s="210" t="s">
        <v>56</v>
      </c>
      <c r="D29" s="373">
        <v>36621</v>
      </c>
      <c r="E29" s="254">
        <v>34.2</v>
      </c>
      <c r="F29" s="374">
        <v>21653</v>
      </c>
      <c r="G29" s="254">
        <v>20.3</v>
      </c>
      <c r="H29" s="374">
        <v>17473</v>
      </c>
      <c r="I29" s="254">
        <v>16.3</v>
      </c>
      <c r="J29" s="374">
        <v>0</v>
      </c>
      <c r="K29" s="254">
        <v>0</v>
      </c>
      <c r="L29" s="374">
        <v>416919</v>
      </c>
      <c r="M29" s="254">
        <v>447.8</v>
      </c>
      <c r="N29" s="374">
        <v>48699</v>
      </c>
      <c r="O29" s="493">
        <v>52.3</v>
      </c>
    </row>
    <row r="30" spans="2:15" ht="15" customHeight="1">
      <c r="B30" s="174">
        <v>26</v>
      </c>
      <c r="C30" s="210" t="s">
        <v>57</v>
      </c>
      <c r="D30" s="373">
        <v>104841</v>
      </c>
      <c r="E30" s="254">
        <v>37.4</v>
      </c>
      <c r="F30" s="374">
        <v>233562</v>
      </c>
      <c r="G30" s="254">
        <v>83.3</v>
      </c>
      <c r="H30" s="374">
        <v>25413</v>
      </c>
      <c r="I30" s="254">
        <v>9.1</v>
      </c>
      <c r="J30" s="374">
        <v>61722</v>
      </c>
      <c r="K30" s="254">
        <v>22</v>
      </c>
      <c r="L30" s="374">
        <v>1204298</v>
      </c>
      <c r="M30" s="254">
        <v>500.1</v>
      </c>
      <c r="N30" s="374">
        <v>78201</v>
      </c>
      <c r="O30" s="493">
        <v>32.5</v>
      </c>
    </row>
    <row r="31" spans="2:15" ht="15" customHeight="1" thickBot="1">
      <c r="B31" s="287">
        <v>27</v>
      </c>
      <c r="C31" s="494" t="s">
        <v>183</v>
      </c>
      <c r="D31" s="379">
        <v>15835</v>
      </c>
      <c r="E31" s="386">
        <v>41.5</v>
      </c>
      <c r="F31" s="380">
        <v>9111</v>
      </c>
      <c r="G31" s="386">
        <v>23.9</v>
      </c>
      <c r="H31" s="380">
        <v>684</v>
      </c>
      <c r="I31" s="386">
        <v>1.8</v>
      </c>
      <c r="J31" s="380">
        <v>0</v>
      </c>
      <c r="K31" s="386">
        <v>0</v>
      </c>
      <c r="L31" s="380">
        <v>144955</v>
      </c>
      <c r="M31" s="386">
        <v>443.2</v>
      </c>
      <c r="N31" s="380">
        <v>12026</v>
      </c>
      <c r="O31" s="739">
        <v>36.8</v>
      </c>
    </row>
    <row r="32" spans="2:15" ht="15" customHeight="1" thickBot="1">
      <c r="B32" s="1683" t="s">
        <v>69</v>
      </c>
      <c r="C32" s="1423"/>
      <c r="D32" s="835">
        <v>2174630</v>
      </c>
      <c r="E32" s="335">
        <v>47.9</v>
      </c>
      <c r="F32" s="376">
        <v>1115839</v>
      </c>
      <c r="G32" s="335">
        <v>24.6</v>
      </c>
      <c r="H32" s="376">
        <v>380767</v>
      </c>
      <c r="I32" s="335">
        <v>8.4</v>
      </c>
      <c r="J32" s="376">
        <v>434967</v>
      </c>
      <c r="K32" s="335">
        <v>9.6</v>
      </c>
      <c r="L32" s="376">
        <v>19444664</v>
      </c>
      <c r="M32" s="335">
        <v>501.8</v>
      </c>
      <c r="N32" s="376">
        <v>1426660</v>
      </c>
      <c r="O32" s="883">
        <v>36.8</v>
      </c>
    </row>
    <row r="33" spans="2:7" ht="12.75">
      <c r="B33" s="495" t="s">
        <v>139</v>
      </c>
      <c r="C33" s="495"/>
      <c r="D33" s="882"/>
      <c r="E33" s="882"/>
      <c r="F33" s="882"/>
      <c r="G33" s="882"/>
    </row>
    <row r="34" spans="2:7" ht="15.75">
      <c r="B34" s="791"/>
      <c r="C34" s="791"/>
      <c r="D34" s="882"/>
      <c r="E34" s="882"/>
      <c r="F34" s="882"/>
      <c r="G34" s="882"/>
    </row>
    <row r="35" spans="2:7" ht="15.75">
      <c r="B35" s="791"/>
      <c r="C35" s="791"/>
      <c r="D35" s="882"/>
      <c r="E35" s="882"/>
      <c r="F35" s="882"/>
      <c r="G35" s="882"/>
    </row>
  </sheetData>
  <sheetProtection/>
  <mergeCells count="12">
    <mergeCell ref="B32:C32"/>
    <mergeCell ref="M1:O1"/>
    <mergeCell ref="B2:O2"/>
    <mergeCell ref="B3:B4"/>
    <mergeCell ref="C3:C4"/>
    <mergeCell ref="D3:E3"/>
    <mergeCell ref="F3:G3"/>
    <mergeCell ref="H3:I3"/>
    <mergeCell ref="J3:K3"/>
    <mergeCell ref="L3:M3"/>
    <mergeCell ref="A14:A15"/>
    <mergeCell ref="N3:O3"/>
  </mergeCells>
  <printOptions/>
  <pageMargins left="0.16" right="0.16" top="0.23" bottom="0.18" header="0.16" footer="0.1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J1" sqref="J1:K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0.140625" style="0" customWidth="1"/>
    <col min="4" max="4" width="13.140625" style="0" customWidth="1"/>
    <col min="5" max="5" width="12.8515625" style="0" customWidth="1"/>
    <col min="6" max="6" width="13.00390625" style="0" customWidth="1"/>
    <col min="7" max="7" width="13.28125" style="0" customWidth="1"/>
    <col min="8" max="8" width="13.00390625" style="0" customWidth="1"/>
    <col min="9" max="9" width="12.421875" style="0" customWidth="1"/>
    <col min="10" max="10" width="14.140625" style="0" customWidth="1"/>
    <col min="11" max="11" width="22.5742187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1548" t="s">
        <v>232</v>
      </c>
      <c r="K1" s="1548"/>
    </row>
    <row r="2" spans="1:11" ht="42" customHeight="1" thickBot="1">
      <c r="A2" s="65"/>
      <c r="B2" s="1664" t="s">
        <v>4</v>
      </c>
      <c r="C2" s="1664"/>
      <c r="D2" s="1697"/>
      <c r="E2" s="1697"/>
      <c r="F2" s="1697"/>
      <c r="G2" s="1697"/>
      <c r="H2" s="1697"/>
      <c r="I2" s="1697"/>
      <c r="J2" s="1697"/>
      <c r="K2" s="1697"/>
    </row>
    <row r="3" spans="1:11" ht="27" customHeight="1">
      <c r="A3" s="65"/>
      <c r="B3" s="1698" t="s">
        <v>27</v>
      </c>
      <c r="C3" s="1702" t="s">
        <v>28</v>
      </c>
      <c r="D3" s="1698" t="s">
        <v>88</v>
      </c>
      <c r="E3" s="1705"/>
      <c r="F3" s="1705" t="s">
        <v>89</v>
      </c>
      <c r="G3" s="1705"/>
      <c r="H3" s="1705"/>
      <c r="I3" s="1705"/>
      <c r="J3" s="1705"/>
      <c r="K3" s="1706"/>
    </row>
    <row r="4" spans="1:11" ht="26.25" customHeight="1">
      <c r="A4" s="65"/>
      <c r="B4" s="1699"/>
      <c r="C4" s="1689"/>
      <c r="D4" s="1699" t="s">
        <v>90</v>
      </c>
      <c r="E4" s="1686" t="s">
        <v>91</v>
      </c>
      <c r="F4" s="1686" t="s">
        <v>156</v>
      </c>
      <c r="G4" s="1686"/>
      <c r="H4" s="1689" t="s">
        <v>157</v>
      </c>
      <c r="I4" s="1690"/>
      <c r="J4" s="1690"/>
      <c r="K4" s="1691"/>
    </row>
    <row r="5" spans="1:11" ht="30.75" customHeight="1">
      <c r="A5" s="65"/>
      <c r="B5" s="1700"/>
      <c r="C5" s="1703"/>
      <c r="D5" s="1699"/>
      <c r="E5" s="1686"/>
      <c r="F5" s="1686" t="s">
        <v>90</v>
      </c>
      <c r="G5" s="1686" t="s">
        <v>91</v>
      </c>
      <c r="H5" s="1686" t="s">
        <v>90</v>
      </c>
      <c r="I5" s="1686" t="s">
        <v>158</v>
      </c>
      <c r="J5" s="1686" t="s">
        <v>276</v>
      </c>
      <c r="K5" s="1688"/>
    </row>
    <row r="6" spans="1:11" ht="30.75" customHeight="1" thickBot="1">
      <c r="A6" s="65"/>
      <c r="B6" s="1701"/>
      <c r="C6" s="1704"/>
      <c r="D6" s="1701"/>
      <c r="E6" s="1687"/>
      <c r="F6" s="1687"/>
      <c r="G6" s="1687"/>
      <c r="H6" s="1687"/>
      <c r="I6" s="1687"/>
      <c r="J6" s="273" t="s">
        <v>90</v>
      </c>
      <c r="K6" s="274" t="s">
        <v>337</v>
      </c>
    </row>
    <row r="7" spans="1:13" ht="13.5" customHeight="1">
      <c r="A7" s="64"/>
      <c r="B7" s="199">
        <v>1</v>
      </c>
      <c r="C7" s="218" t="s">
        <v>32</v>
      </c>
      <c r="D7" s="372">
        <v>1491</v>
      </c>
      <c r="E7" s="252">
        <v>76.2</v>
      </c>
      <c r="F7" s="286">
        <v>1464</v>
      </c>
      <c r="G7" s="252">
        <v>74.8</v>
      </c>
      <c r="H7" s="286">
        <v>27</v>
      </c>
      <c r="I7" s="252">
        <v>1.8</v>
      </c>
      <c r="J7" s="286">
        <v>19</v>
      </c>
      <c r="K7" s="253">
        <v>70.4</v>
      </c>
      <c r="L7" s="268"/>
      <c r="M7" s="269"/>
    </row>
    <row r="8" spans="1:13" ht="13.5" customHeight="1">
      <c r="A8" s="64"/>
      <c r="B8" s="200">
        <f aca="true" t="shared" si="0" ref="B8:B33">B7+1</f>
        <v>2</v>
      </c>
      <c r="C8" s="219" t="s">
        <v>33</v>
      </c>
      <c r="D8" s="249">
        <v>906</v>
      </c>
      <c r="E8" s="255">
        <v>55.9</v>
      </c>
      <c r="F8" s="250">
        <v>891</v>
      </c>
      <c r="G8" s="255">
        <v>55</v>
      </c>
      <c r="H8" s="250">
        <v>15</v>
      </c>
      <c r="I8" s="255">
        <v>1.7</v>
      </c>
      <c r="J8" s="250">
        <v>6</v>
      </c>
      <c r="K8" s="256">
        <v>40</v>
      </c>
      <c r="L8" s="268"/>
      <c r="M8" s="269"/>
    </row>
    <row r="9" spans="1:13" ht="13.5" customHeight="1">
      <c r="A9" s="64"/>
      <c r="B9" s="200">
        <f t="shared" si="0"/>
        <v>3</v>
      </c>
      <c r="C9" s="220" t="s">
        <v>34</v>
      </c>
      <c r="D9" s="249">
        <v>700</v>
      </c>
      <c r="E9" s="255">
        <v>67.5</v>
      </c>
      <c r="F9" s="250">
        <v>700</v>
      </c>
      <c r="G9" s="255">
        <v>67.5</v>
      </c>
      <c r="H9" s="250">
        <v>0</v>
      </c>
      <c r="I9" s="255">
        <v>0</v>
      </c>
      <c r="J9" s="250">
        <v>0</v>
      </c>
      <c r="K9" s="256">
        <v>0</v>
      </c>
      <c r="L9" s="268"/>
      <c r="M9" s="268"/>
    </row>
    <row r="10" spans="1:13" ht="13.5" customHeight="1">
      <c r="A10" s="64"/>
      <c r="B10" s="200">
        <f t="shared" si="0"/>
        <v>4</v>
      </c>
      <c r="C10" s="219" t="s">
        <v>35</v>
      </c>
      <c r="D10" s="249">
        <v>3006</v>
      </c>
      <c r="E10" s="255">
        <v>91</v>
      </c>
      <c r="F10" s="250">
        <v>2849</v>
      </c>
      <c r="G10" s="255">
        <v>86.2</v>
      </c>
      <c r="H10" s="250">
        <v>157</v>
      </c>
      <c r="I10" s="255">
        <v>5.2</v>
      </c>
      <c r="J10" s="250">
        <v>124</v>
      </c>
      <c r="K10" s="256">
        <v>79</v>
      </c>
      <c r="L10" s="268"/>
      <c r="M10" s="269"/>
    </row>
    <row r="11" spans="1:13" ht="13.5" customHeight="1">
      <c r="A11" s="64"/>
      <c r="B11" s="200">
        <f t="shared" si="0"/>
        <v>5</v>
      </c>
      <c r="C11" s="219" t="s">
        <v>36</v>
      </c>
      <c r="D11" s="249">
        <v>3111</v>
      </c>
      <c r="E11" s="255">
        <v>71.3</v>
      </c>
      <c r="F11" s="250">
        <v>2836</v>
      </c>
      <c r="G11" s="255">
        <v>65</v>
      </c>
      <c r="H11" s="250">
        <v>275</v>
      </c>
      <c r="I11" s="255">
        <v>8.8</v>
      </c>
      <c r="J11" s="250">
        <v>209</v>
      </c>
      <c r="K11" s="256">
        <v>76</v>
      </c>
      <c r="L11" s="268"/>
      <c r="M11" s="269"/>
    </row>
    <row r="12" spans="1:13" ht="13.5" customHeight="1">
      <c r="A12" s="64"/>
      <c r="B12" s="200">
        <f t="shared" si="0"/>
        <v>6</v>
      </c>
      <c r="C12" s="219" t="s">
        <v>37</v>
      </c>
      <c r="D12" s="249">
        <v>865</v>
      </c>
      <c r="E12" s="255">
        <v>68.1</v>
      </c>
      <c r="F12" s="250">
        <v>839</v>
      </c>
      <c r="G12" s="255">
        <v>66.1</v>
      </c>
      <c r="H12" s="250">
        <v>26</v>
      </c>
      <c r="I12" s="255">
        <v>3</v>
      </c>
      <c r="J12" s="250">
        <v>18</v>
      </c>
      <c r="K12" s="256">
        <v>69.2</v>
      </c>
      <c r="L12" s="268"/>
      <c r="M12" s="269"/>
    </row>
    <row r="13" spans="1:13" ht="13.5" customHeight="1">
      <c r="A13" s="64"/>
      <c r="B13" s="200">
        <f t="shared" si="0"/>
        <v>7</v>
      </c>
      <c r="C13" s="220" t="s">
        <v>38</v>
      </c>
      <c r="D13" s="249">
        <v>716</v>
      </c>
      <c r="E13" s="255">
        <v>57.2</v>
      </c>
      <c r="F13" s="250">
        <v>715</v>
      </c>
      <c r="G13" s="255">
        <v>57.1</v>
      </c>
      <c r="H13" s="250">
        <v>1</v>
      </c>
      <c r="I13" s="255">
        <v>0.1</v>
      </c>
      <c r="J13" s="250">
        <v>1</v>
      </c>
      <c r="K13" s="256">
        <v>100</v>
      </c>
      <c r="L13" s="268"/>
      <c r="M13" s="269"/>
    </row>
    <row r="14" spans="1:13" ht="13.5" customHeight="1">
      <c r="A14" s="64"/>
      <c r="B14" s="200">
        <f t="shared" si="0"/>
        <v>8</v>
      </c>
      <c r="C14" s="221" t="s">
        <v>39</v>
      </c>
      <c r="D14" s="249">
        <v>1204</v>
      </c>
      <c r="E14" s="255">
        <v>67.5</v>
      </c>
      <c r="F14" s="250">
        <v>1093</v>
      </c>
      <c r="G14" s="255">
        <v>61.3</v>
      </c>
      <c r="H14" s="250">
        <v>111</v>
      </c>
      <c r="I14" s="255">
        <v>9.2</v>
      </c>
      <c r="J14" s="250">
        <v>107</v>
      </c>
      <c r="K14" s="256">
        <v>96.4</v>
      </c>
      <c r="L14" s="268"/>
      <c r="M14" s="269"/>
    </row>
    <row r="15" spans="1:13" ht="13.5" customHeight="1">
      <c r="A15" s="64"/>
      <c r="B15" s="200">
        <f t="shared" si="0"/>
        <v>9</v>
      </c>
      <c r="C15" s="219" t="s">
        <v>159</v>
      </c>
      <c r="D15" s="249">
        <v>959</v>
      </c>
      <c r="E15" s="255">
        <v>69.5</v>
      </c>
      <c r="F15" s="250">
        <v>950</v>
      </c>
      <c r="G15" s="255">
        <v>68.9</v>
      </c>
      <c r="H15" s="250">
        <v>9</v>
      </c>
      <c r="I15" s="255">
        <v>0.9</v>
      </c>
      <c r="J15" s="250">
        <v>3</v>
      </c>
      <c r="K15" s="256">
        <v>33.3</v>
      </c>
      <c r="L15" s="268"/>
      <c r="M15" s="269"/>
    </row>
    <row r="16" spans="1:13" ht="13.5" customHeight="1">
      <c r="A16" s="64"/>
      <c r="B16" s="200">
        <f t="shared" si="0"/>
        <v>10</v>
      </c>
      <c r="C16" s="219" t="s">
        <v>41</v>
      </c>
      <c r="D16" s="249">
        <v>1183</v>
      </c>
      <c r="E16" s="255">
        <v>68.9</v>
      </c>
      <c r="F16" s="250">
        <v>1182</v>
      </c>
      <c r="G16" s="255">
        <v>68.9</v>
      </c>
      <c r="H16" s="250">
        <v>1</v>
      </c>
      <c r="I16" s="255">
        <v>0.1</v>
      </c>
      <c r="J16" s="250">
        <v>1</v>
      </c>
      <c r="K16" s="256">
        <v>100</v>
      </c>
      <c r="L16" s="268"/>
      <c r="M16" s="268"/>
    </row>
    <row r="17" spans="1:13" ht="13.5" customHeight="1">
      <c r="A17" s="64"/>
      <c r="B17" s="200">
        <f t="shared" si="0"/>
        <v>11</v>
      </c>
      <c r="C17" s="220" t="s">
        <v>42</v>
      </c>
      <c r="D17" s="249">
        <v>763</v>
      </c>
      <c r="E17" s="255">
        <v>77.2</v>
      </c>
      <c r="F17" s="250">
        <v>743</v>
      </c>
      <c r="G17" s="255">
        <v>75.1</v>
      </c>
      <c r="H17" s="250">
        <v>20</v>
      </c>
      <c r="I17" s="255">
        <v>2.6</v>
      </c>
      <c r="J17" s="250">
        <v>1</v>
      </c>
      <c r="K17" s="256">
        <v>5</v>
      </c>
      <c r="L17" s="268"/>
      <c r="M17" s="269"/>
    </row>
    <row r="18" spans="1:13" ht="13.5" customHeight="1">
      <c r="A18" s="1660">
        <v>42</v>
      </c>
      <c r="B18" s="200">
        <f t="shared" si="0"/>
        <v>12</v>
      </c>
      <c r="C18" s="219" t="s">
        <v>160</v>
      </c>
      <c r="D18" s="249">
        <v>1769</v>
      </c>
      <c r="E18" s="255">
        <v>78.6</v>
      </c>
      <c r="F18" s="250">
        <v>1586</v>
      </c>
      <c r="G18" s="255">
        <v>70.4</v>
      </c>
      <c r="H18" s="250">
        <v>183</v>
      </c>
      <c r="I18" s="255">
        <v>10.3</v>
      </c>
      <c r="J18" s="250">
        <v>182</v>
      </c>
      <c r="K18" s="256">
        <v>99.5</v>
      </c>
      <c r="L18" s="268"/>
      <c r="M18" s="269"/>
    </row>
    <row r="19" spans="1:13" ht="13.5" customHeight="1">
      <c r="A19" s="1660"/>
      <c r="B19" s="200">
        <f t="shared" si="0"/>
        <v>13</v>
      </c>
      <c r="C19" s="219" t="s">
        <v>44</v>
      </c>
      <c r="D19" s="249">
        <v>1636</v>
      </c>
      <c r="E19" s="255">
        <v>64.9</v>
      </c>
      <c r="F19" s="250">
        <v>1590</v>
      </c>
      <c r="G19" s="255">
        <v>63</v>
      </c>
      <c r="H19" s="250">
        <v>46</v>
      </c>
      <c r="I19" s="255">
        <v>2.8</v>
      </c>
      <c r="J19" s="250">
        <v>31</v>
      </c>
      <c r="K19" s="256">
        <v>67.4</v>
      </c>
      <c r="L19" s="268"/>
      <c r="M19" s="269"/>
    </row>
    <row r="20" spans="1:13" ht="13.5" customHeight="1">
      <c r="A20" s="64"/>
      <c r="B20" s="200">
        <f t="shared" si="0"/>
        <v>14</v>
      </c>
      <c r="C20" s="219" t="s">
        <v>45</v>
      </c>
      <c r="D20" s="249">
        <v>908</v>
      </c>
      <c r="E20" s="255">
        <v>77.4</v>
      </c>
      <c r="F20" s="250">
        <v>893</v>
      </c>
      <c r="G20" s="255">
        <v>76.1</v>
      </c>
      <c r="H20" s="250">
        <v>15</v>
      </c>
      <c r="I20" s="255">
        <v>1.7</v>
      </c>
      <c r="J20" s="250">
        <v>1</v>
      </c>
      <c r="K20" s="256">
        <v>6.7</v>
      </c>
      <c r="L20" s="268"/>
      <c r="M20" s="269"/>
    </row>
    <row r="21" spans="1:13" ht="13.5" customHeight="1">
      <c r="A21" s="64"/>
      <c r="B21" s="200">
        <f t="shared" si="0"/>
        <v>15</v>
      </c>
      <c r="C21" s="219" t="s">
        <v>46</v>
      </c>
      <c r="D21" s="249">
        <v>2161</v>
      </c>
      <c r="E21" s="255">
        <v>90.6</v>
      </c>
      <c r="F21" s="250">
        <v>2140</v>
      </c>
      <c r="G21" s="255">
        <v>89.8</v>
      </c>
      <c r="H21" s="250">
        <v>21</v>
      </c>
      <c r="I21" s="255">
        <v>1</v>
      </c>
      <c r="J21" s="250">
        <v>13</v>
      </c>
      <c r="K21" s="256">
        <v>61.9</v>
      </c>
      <c r="L21" s="268"/>
      <c r="M21" s="269"/>
    </row>
    <row r="22" spans="1:13" ht="13.5" customHeight="1">
      <c r="A22" s="64"/>
      <c r="B22" s="200">
        <f t="shared" si="0"/>
        <v>16</v>
      </c>
      <c r="C22" s="219" t="s">
        <v>47</v>
      </c>
      <c r="D22" s="249">
        <v>879</v>
      </c>
      <c r="E22" s="255">
        <v>60.2</v>
      </c>
      <c r="F22" s="250">
        <v>855</v>
      </c>
      <c r="G22" s="255">
        <v>58.6</v>
      </c>
      <c r="H22" s="250">
        <v>24</v>
      </c>
      <c r="I22" s="255">
        <v>2.7</v>
      </c>
      <c r="J22" s="250">
        <v>14</v>
      </c>
      <c r="K22" s="256">
        <v>58.3</v>
      </c>
      <c r="L22" s="268"/>
      <c r="M22" s="269"/>
    </row>
    <row r="23" spans="1:13" ht="13.5" customHeight="1">
      <c r="A23" s="64"/>
      <c r="B23" s="200">
        <f t="shared" si="0"/>
        <v>17</v>
      </c>
      <c r="C23" s="222" t="s">
        <v>48</v>
      </c>
      <c r="D23" s="249">
        <v>727</v>
      </c>
      <c r="E23" s="255">
        <v>62.9</v>
      </c>
      <c r="F23" s="250">
        <v>727</v>
      </c>
      <c r="G23" s="255">
        <v>62.9</v>
      </c>
      <c r="H23" s="250">
        <v>0</v>
      </c>
      <c r="I23" s="255">
        <v>0</v>
      </c>
      <c r="J23" s="250">
        <v>0</v>
      </c>
      <c r="K23" s="256">
        <v>0</v>
      </c>
      <c r="L23" s="268"/>
      <c r="M23" s="268"/>
    </row>
    <row r="24" spans="1:13" ht="13.5" customHeight="1">
      <c r="A24" s="64"/>
      <c r="B24" s="200">
        <f t="shared" si="0"/>
        <v>18</v>
      </c>
      <c r="C24" s="220" t="s">
        <v>161</v>
      </c>
      <c r="D24" s="249">
        <v>645</v>
      </c>
      <c r="E24" s="255">
        <v>56.5</v>
      </c>
      <c r="F24" s="250">
        <v>602</v>
      </c>
      <c r="G24" s="255">
        <v>52.8</v>
      </c>
      <c r="H24" s="250">
        <v>43</v>
      </c>
      <c r="I24" s="255">
        <v>6.7</v>
      </c>
      <c r="J24" s="250">
        <v>31</v>
      </c>
      <c r="K24" s="256">
        <v>72.1</v>
      </c>
      <c r="L24" s="268"/>
      <c r="M24" s="269"/>
    </row>
    <row r="25" spans="1:13" ht="13.5" customHeight="1">
      <c r="A25" s="64"/>
      <c r="B25" s="200">
        <f t="shared" si="0"/>
        <v>19</v>
      </c>
      <c r="C25" s="219" t="s">
        <v>50</v>
      </c>
      <c r="D25" s="249">
        <v>531</v>
      </c>
      <c r="E25" s="255">
        <v>49.4</v>
      </c>
      <c r="F25" s="250">
        <v>531</v>
      </c>
      <c r="G25" s="255">
        <v>49.4</v>
      </c>
      <c r="H25" s="250">
        <v>0</v>
      </c>
      <c r="I25" s="255">
        <v>0</v>
      </c>
      <c r="J25" s="250">
        <v>0</v>
      </c>
      <c r="K25" s="256">
        <v>0</v>
      </c>
      <c r="L25" s="268"/>
      <c r="M25" s="269"/>
    </row>
    <row r="26" spans="1:13" ht="13.5" customHeight="1">
      <c r="A26" s="64"/>
      <c r="B26" s="200">
        <f t="shared" si="0"/>
        <v>20</v>
      </c>
      <c r="C26" s="219" t="s">
        <v>51</v>
      </c>
      <c r="D26" s="249">
        <v>1221</v>
      </c>
      <c r="E26" s="255">
        <v>44.7</v>
      </c>
      <c r="F26" s="250">
        <v>1153</v>
      </c>
      <c r="G26" s="255">
        <v>42.3</v>
      </c>
      <c r="H26" s="250">
        <v>68</v>
      </c>
      <c r="I26" s="255">
        <v>5.6</v>
      </c>
      <c r="J26" s="250">
        <v>62</v>
      </c>
      <c r="K26" s="256">
        <v>91.2</v>
      </c>
      <c r="L26" s="268"/>
      <c r="M26" s="269"/>
    </row>
    <row r="27" spans="1:13" ht="13.5" customHeight="1">
      <c r="A27" s="64"/>
      <c r="B27" s="200">
        <f t="shared" si="0"/>
        <v>21</v>
      </c>
      <c r="C27" s="219" t="s">
        <v>52</v>
      </c>
      <c r="D27" s="249">
        <v>1036</v>
      </c>
      <c r="E27" s="255">
        <v>96.2</v>
      </c>
      <c r="F27" s="250">
        <v>980</v>
      </c>
      <c r="G27" s="255">
        <v>91</v>
      </c>
      <c r="H27" s="250">
        <v>56</v>
      </c>
      <c r="I27" s="255">
        <v>5.4</v>
      </c>
      <c r="J27" s="250">
        <v>56</v>
      </c>
      <c r="K27" s="256">
        <v>100</v>
      </c>
      <c r="L27" s="268"/>
      <c r="M27" s="269"/>
    </row>
    <row r="28" spans="1:13" ht="13.5" customHeight="1">
      <c r="A28" s="64"/>
      <c r="B28" s="200">
        <f t="shared" si="0"/>
        <v>22</v>
      </c>
      <c r="C28" s="219" t="s">
        <v>53</v>
      </c>
      <c r="D28" s="249">
        <v>727</v>
      </c>
      <c r="E28" s="255">
        <v>55.5</v>
      </c>
      <c r="F28" s="250">
        <v>720</v>
      </c>
      <c r="G28" s="255">
        <v>54.9</v>
      </c>
      <c r="H28" s="250">
        <v>7</v>
      </c>
      <c r="I28" s="255">
        <v>1</v>
      </c>
      <c r="J28" s="250">
        <v>6</v>
      </c>
      <c r="K28" s="256">
        <v>85.7</v>
      </c>
      <c r="L28" s="268"/>
      <c r="M28" s="269"/>
    </row>
    <row r="29" spans="1:13" ht="13.5" customHeight="1">
      <c r="A29" s="64"/>
      <c r="B29" s="200">
        <f t="shared" si="0"/>
        <v>23</v>
      </c>
      <c r="C29" s="222" t="s">
        <v>54</v>
      </c>
      <c r="D29" s="249">
        <v>776</v>
      </c>
      <c r="E29" s="255">
        <v>61.3</v>
      </c>
      <c r="F29" s="250">
        <v>776</v>
      </c>
      <c r="G29" s="255">
        <v>61.3</v>
      </c>
      <c r="H29" s="250">
        <v>0</v>
      </c>
      <c r="I29" s="255">
        <v>0</v>
      </c>
      <c r="J29" s="250">
        <v>0</v>
      </c>
      <c r="K29" s="256">
        <v>0</v>
      </c>
      <c r="L29" s="268"/>
      <c r="M29" s="269"/>
    </row>
    <row r="30" spans="1:13" ht="13.5" customHeight="1">
      <c r="A30" s="64"/>
      <c r="B30" s="200">
        <f t="shared" si="0"/>
        <v>24</v>
      </c>
      <c r="C30" s="219" t="s">
        <v>55</v>
      </c>
      <c r="D30" s="249">
        <v>415</v>
      </c>
      <c r="E30" s="255">
        <v>45.9</v>
      </c>
      <c r="F30" s="250">
        <v>413</v>
      </c>
      <c r="G30" s="255">
        <v>45.7</v>
      </c>
      <c r="H30" s="250">
        <v>2</v>
      </c>
      <c r="I30" s="255">
        <v>0.5</v>
      </c>
      <c r="J30" s="250">
        <v>0</v>
      </c>
      <c r="K30" s="256">
        <v>0</v>
      </c>
      <c r="L30" s="268"/>
      <c r="M30" s="268"/>
    </row>
    <row r="31" spans="1:13" ht="13.5" customHeight="1">
      <c r="A31" s="64"/>
      <c r="B31" s="200">
        <f t="shared" si="0"/>
        <v>25</v>
      </c>
      <c r="C31" s="219" t="s">
        <v>56</v>
      </c>
      <c r="D31" s="249">
        <v>783</v>
      </c>
      <c r="E31" s="255">
        <v>73.2</v>
      </c>
      <c r="F31" s="250">
        <v>783</v>
      </c>
      <c r="G31" s="255">
        <v>73.2</v>
      </c>
      <c r="H31" s="250">
        <v>0</v>
      </c>
      <c r="I31" s="255">
        <v>0</v>
      </c>
      <c r="J31" s="250">
        <v>0</v>
      </c>
      <c r="K31" s="256">
        <v>0</v>
      </c>
      <c r="L31" s="268"/>
      <c r="M31" s="268"/>
    </row>
    <row r="32" spans="1:13" ht="13.5" customHeight="1">
      <c r="A32" s="64"/>
      <c r="B32" s="200">
        <f t="shared" si="0"/>
        <v>26</v>
      </c>
      <c r="C32" s="220" t="s">
        <v>57</v>
      </c>
      <c r="D32" s="249">
        <v>1473</v>
      </c>
      <c r="E32" s="255">
        <v>52.5</v>
      </c>
      <c r="F32" s="250">
        <v>1473</v>
      </c>
      <c r="G32" s="255">
        <v>52.5</v>
      </c>
      <c r="H32" s="250">
        <v>0</v>
      </c>
      <c r="I32" s="255">
        <v>0</v>
      </c>
      <c r="J32" s="250">
        <v>0</v>
      </c>
      <c r="K32" s="256">
        <v>0</v>
      </c>
      <c r="L32" s="268"/>
      <c r="M32" s="268"/>
    </row>
    <row r="33" spans="1:13" ht="13.5" customHeight="1" thickBot="1">
      <c r="A33" s="64"/>
      <c r="B33" s="201">
        <f t="shared" si="0"/>
        <v>27</v>
      </c>
      <c r="C33" s="223" t="s">
        <v>58</v>
      </c>
      <c r="D33" s="257">
        <v>228</v>
      </c>
      <c r="E33" s="393">
        <v>59.8</v>
      </c>
      <c r="F33" s="258">
        <v>228</v>
      </c>
      <c r="G33" s="393">
        <v>59.8</v>
      </c>
      <c r="H33" s="258">
        <v>0</v>
      </c>
      <c r="I33" s="393">
        <v>0</v>
      </c>
      <c r="J33" s="258">
        <v>0</v>
      </c>
      <c r="K33" s="401">
        <v>0</v>
      </c>
      <c r="L33" s="268"/>
      <c r="M33" s="268"/>
    </row>
    <row r="34" spans="1:12" ht="13.5" customHeight="1" thickBot="1">
      <c r="A34" s="68"/>
      <c r="B34" s="1692" t="s">
        <v>69</v>
      </c>
      <c r="C34" s="1693"/>
      <c r="D34" s="392">
        <v>30819</v>
      </c>
      <c r="E34" s="383">
        <v>67.9</v>
      </c>
      <c r="F34" s="342">
        <v>29712</v>
      </c>
      <c r="G34" s="383">
        <v>65.5</v>
      </c>
      <c r="H34" s="342">
        <v>1107</v>
      </c>
      <c r="I34" s="383">
        <v>3.6</v>
      </c>
      <c r="J34" s="342">
        <v>885</v>
      </c>
      <c r="K34" s="384">
        <v>79.9</v>
      </c>
      <c r="L34" s="268"/>
    </row>
    <row r="35" spans="2:11" ht="12" customHeight="1">
      <c r="B35" s="1694" t="s">
        <v>275</v>
      </c>
      <c r="C35" s="1695"/>
      <c r="D35" s="1696"/>
      <c r="E35" s="1696"/>
      <c r="F35" s="1696"/>
      <c r="G35" s="1696"/>
      <c r="H35" s="1696"/>
      <c r="I35" s="1696"/>
      <c r="J35" s="1696"/>
      <c r="K35" s="1696"/>
    </row>
    <row r="36" spans="3:11" ht="15">
      <c r="C36" s="172" t="s">
        <v>233</v>
      </c>
      <c r="D36" s="268"/>
      <c r="E36" s="268"/>
      <c r="F36" s="268"/>
      <c r="G36" s="268"/>
      <c r="H36" s="268"/>
      <c r="I36" s="268"/>
      <c r="J36" s="268"/>
      <c r="K36" s="268"/>
    </row>
    <row r="37" ht="15">
      <c r="C37" s="172" t="s">
        <v>234</v>
      </c>
    </row>
    <row r="38" ht="12.75">
      <c r="D38" s="268"/>
    </row>
    <row r="39" ht="12.75">
      <c r="F39" s="270"/>
    </row>
  </sheetData>
  <sheetProtection/>
  <mergeCells count="18">
    <mergeCell ref="A18:A19"/>
    <mergeCell ref="B34:C34"/>
    <mergeCell ref="B35:K35"/>
    <mergeCell ref="J1:K1"/>
    <mergeCell ref="B2:K2"/>
    <mergeCell ref="B3:B6"/>
    <mergeCell ref="C3:C6"/>
    <mergeCell ref="D3:E3"/>
    <mergeCell ref="F3:K3"/>
    <mergeCell ref="D4:D6"/>
    <mergeCell ref="E4:E6"/>
    <mergeCell ref="F4:G4"/>
    <mergeCell ref="J5:K5"/>
    <mergeCell ref="F5:F6"/>
    <mergeCell ref="G5:G6"/>
    <mergeCell ref="H5:H6"/>
    <mergeCell ref="I5:I6"/>
    <mergeCell ref="H4:K4"/>
  </mergeCells>
  <printOptions/>
  <pageMargins left="0.2" right="0.1" top="0.34" bottom="0.23" header="0.21" footer="0.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20.57421875" style="0" customWidth="1"/>
    <col min="4" max="15" width="9.421875" style="0" customWidth="1"/>
    <col min="16" max="16" width="9.57421875" style="0" bestFit="1" customWidth="1"/>
    <col min="17" max="17" width="19.140625" style="0" customWidth="1"/>
  </cols>
  <sheetData>
    <row r="1" spans="1:15" ht="15.75">
      <c r="A1" s="64"/>
      <c r="B1" s="64"/>
      <c r="C1" s="64"/>
      <c r="D1" s="64"/>
      <c r="E1" s="64"/>
      <c r="F1" s="64"/>
      <c r="M1" s="1548" t="s">
        <v>92</v>
      </c>
      <c r="N1" s="1548"/>
      <c r="O1" s="1548"/>
    </row>
    <row r="2" spans="1:15" ht="22.5" customHeight="1" thickBot="1">
      <c r="A2" s="65"/>
      <c r="B2" s="1716" t="s">
        <v>516</v>
      </c>
      <c r="C2" s="1716"/>
      <c r="D2" s="1716"/>
      <c r="E2" s="1716"/>
      <c r="F2" s="1716"/>
      <c r="G2" s="1716"/>
      <c r="H2" s="1716"/>
      <c r="I2" s="1716"/>
      <c r="J2" s="1716"/>
      <c r="K2" s="1716"/>
      <c r="L2" s="1716"/>
      <c r="M2" s="1716"/>
      <c r="N2" s="1716"/>
      <c r="O2" s="1716"/>
    </row>
    <row r="3" spans="1:15" ht="22.5" customHeight="1">
      <c r="A3" s="69"/>
      <c r="B3" s="1717" t="s">
        <v>27</v>
      </c>
      <c r="C3" s="1515" t="s">
        <v>28</v>
      </c>
      <c r="D3" s="1712" t="s">
        <v>162</v>
      </c>
      <c r="E3" s="1712"/>
      <c r="F3" s="1712"/>
      <c r="G3" s="1712"/>
      <c r="H3" s="1712"/>
      <c r="I3" s="1713"/>
      <c r="J3" s="1714" t="s">
        <v>248</v>
      </c>
      <c r="K3" s="1714"/>
      <c r="L3" s="1714"/>
      <c r="M3" s="1714"/>
      <c r="N3" s="1714"/>
      <c r="O3" s="1715"/>
    </row>
    <row r="4" spans="1:18" ht="22.5" customHeight="1" thickBot="1">
      <c r="A4" s="69"/>
      <c r="B4" s="1718"/>
      <c r="C4" s="1517"/>
      <c r="D4" s="887">
        <v>2008</v>
      </c>
      <c r="E4" s="888">
        <v>2009</v>
      </c>
      <c r="F4" s="346">
        <v>2010</v>
      </c>
      <c r="G4" s="346">
        <v>2011</v>
      </c>
      <c r="H4" s="346">
        <v>2012</v>
      </c>
      <c r="I4" s="889">
        <v>2013</v>
      </c>
      <c r="J4" s="888">
        <v>2008</v>
      </c>
      <c r="K4" s="888">
        <v>2009</v>
      </c>
      <c r="L4" s="346">
        <v>2010</v>
      </c>
      <c r="M4" s="346">
        <v>2011</v>
      </c>
      <c r="N4" s="346">
        <v>2012</v>
      </c>
      <c r="O4" s="889">
        <v>2013</v>
      </c>
      <c r="Q4" s="366"/>
      <c r="R4" s="367"/>
    </row>
    <row r="5" spans="1:18" ht="15.75" customHeight="1">
      <c r="A5" s="64"/>
      <c r="B5" s="70">
        <v>1</v>
      </c>
      <c r="C5" s="71" t="s">
        <v>32</v>
      </c>
      <c r="D5" s="884">
        <v>1706</v>
      </c>
      <c r="E5" s="98">
        <v>1673</v>
      </c>
      <c r="F5" s="98">
        <v>1639</v>
      </c>
      <c r="G5" s="98">
        <v>1491</v>
      </c>
      <c r="H5" s="357">
        <v>1497</v>
      </c>
      <c r="I5" s="317">
        <v>1491</v>
      </c>
      <c r="J5" s="505">
        <v>86.9</v>
      </c>
      <c r="K5" s="359">
        <v>85.4</v>
      </c>
      <c r="L5" s="359">
        <v>83.8</v>
      </c>
      <c r="M5" s="359">
        <v>76.3</v>
      </c>
      <c r="N5" s="359">
        <v>76.6</v>
      </c>
      <c r="O5" s="253">
        <v>76.2</v>
      </c>
      <c r="P5" s="364"/>
      <c r="Q5" s="366"/>
      <c r="R5" s="367"/>
    </row>
    <row r="6" spans="1:18" ht="15.75" customHeight="1">
      <c r="A6" s="64"/>
      <c r="B6" s="72">
        <f aca="true" t="shared" si="0" ref="B6:B31">B5+1</f>
        <v>2</v>
      </c>
      <c r="C6" s="73" t="s">
        <v>33</v>
      </c>
      <c r="D6" s="885">
        <v>1070</v>
      </c>
      <c r="E6" s="32">
        <v>965</v>
      </c>
      <c r="F6" s="32">
        <v>925</v>
      </c>
      <c r="G6" s="32">
        <v>895</v>
      </c>
      <c r="H6" s="358">
        <v>899</v>
      </c>
      <c r="I6" s="282">
        <v>906</v>
      </c>
      <c r="J6" s="508">
        <v>64.3</v>
      </c>
      <c r="K6" s="360">
        <v>58.4</v>
      </c>
      <c r="L6" s="360">
        <v>56.3</v>
      </c>
      <c r="M6" s="360">
        <v>54.8</v>
      </c>
      <c r="N6" s="360">
        <v>55.3</v>
      </c>
      <c r="O6" s="256">
        <v>55.9</v>
      </c>
      <c r="P6" s="364"/>
      <c r="Q6" s="366"/>
      <c r="R6" s="367"/>
    </row>
    <row r="7" spans="1:18" ht="15.75" customHeight="1">
      <c r="A7" s="64"/>
      <c r="B7" s="72">
        <f t="shared" si="0"/>
        <v>3</v>
      </c>
      <c r="C7" s="73" t="s">
        <v>34</v>
      </c>
      <c r="D7" s="885">
        <v>672</v>
      </c>
      <c r="E7" s="32">
        <v>652</v>
      </c>
      <c r="F7" s="32">
        <v>580</v>
      </c>
      <c r="G7" s="32">
        <v>537</v>
      </c>
      <c r="H7" s="358">
        <v>534</v>
      </c>
      <c r="I7" s="282">
        <v>700</v>
      </c>
      <c r="J7" s="508">
        <v>65</v>
      </c>
      <c r="K7" s="360">
        <v>63.1</v>
      </c>
      <c r="L7" s="360">
        <v>56.1</v>
      </c>
      <c r="M7" s="360">
        <v>51.9</v>
      </c>
      <c r="N7" s="360">
        <v>51.6</v>
      </c>
      <c r="O7" s="256">
        <v>67.5</v>
      </c>
      <c r="P7" s="364"/>
      <c r="Q7" s="366"/>
      <c r="R7" s="367"/>
    </row>
    <row r="8" spans="1:18" ht="15.75" customHeight="1">
      <c r="A8" s="64"/>
      <c r="B8" s="72">
        <f t="shared" si="0"/>
        <v>4</v>
      </c>
      <c r="C8" s="73" t="s">
        <v>35</v>
      </c>
      <c r="D8" s="885">
        <v>3122</v>
      </c>
      <c r="E8" s="32">
        <v>3290</v>
      </c>
      <c r="F8" s="32">
        <v>3140</v>
      </c>
      <c r="G8" s="32">
        <v>3179</v>
      </c>
      <c r="H8" s="358">
        <v>3082</v>
      </c>
      <c r="I8" s="282">
        <v>3006</v>
      </c>
      <c r="J8" s="508">
        <v>92</v>
      </c>
      <c r="K8" s="360">
        <v>97.6</v>
      </c>
      <c r="L8" s="360">
        <v>93.7</v>
      </c>
      <c r="M8" s="360">
        <v>95.4</v>
      </c>
      <c r="N8" s="360">
        <v>92.9</v>
      </c>
      <c r="O8" s="256">
        <v>91</v>
      </c>
      <c r="P8" s="364"/>
      <c r="Q8" s="366"/>
      <c r="R8" s="367"/>
    </row>
    <row r="9" spans="1:18" ht="15.75" customHeight="1">
      <c r="A9" s="64"/>
      <c r="B9" s="72">
        <f t="shared" si="0"/>
        <v>5</v>
      </c>
      <c r="C9" s="73" t="s">
        <v>36</v>
      </c>
      <c r="D9" s="885">
        <v>4121</v>
      </c>
      <c r="E9" s="32">
        <v>3860</v>
      </c>
      <c r="F9" s="32">
        <v>3570</v>
      </c>
      <c r="G9" s="32">
        <v>3231</v>
      </c>
      <c r="H9" s="358">
        <v>3148</v>
      </c>
      <c r="I9" s="282">
        <v>3111</v>
      </c>
      <c r="J9" s="508">
        <v>91.1</v>
      </c>
      <c r="K9" s="360">
        <v>86</v>
      </c>
      <c r="L9" s="360">
        <v>80.2</v>
      </c>
      <c r="M9" s="360">
        <v>73.1</v>
      </c>
      <c r="N9" s="360">
        <v>71.7</v>
      </c>
      <c r="O9" s="256">
        <v>71.3</v>
      </c>
      <c r="P9" s="364"/>
      <c r="Q9" s="366"/>
      <c r="R9" s="367"/>
    </row>
    <row r="10" spans="1:18" ht="15.75" customHeight="1">
      <c r="A10" s="64"/>
      <c r="B10" s="72">
        <f t="shared" si="0"/>
        <v>6</v>
      </c>
      <c r="C10" s="73" t="s">
        <v>37</v>
      </c>
      <c r="D10" s="885">
        <v>1170</v>
      </c>
      <c r="E10" s="32">
        <v>1004</v>
      </c>
      <c r="F10" s="32">
        <v>978</v>
      </c>
      <c r="G10" s="32">
        <v>920</v>
      </c>
      <c r="H10" s="358">
        <v>880</v>
      </c>
      <c r="I10" s="282">
        <v>865</v>
      </c>
      <c r="J10" s="508">
        <v>89.6</v>
      </c>
      <c r="K10" s="360">
        <v>77.5</v>
      </c>
      <c r="L10" s="360">
        <v>76</v>
      </c>
      <c r="M10" s="360">
        <v>71.9</v>
      </c>
      <c r="N10" s="360">
        <v>69.1</v>
      </c>
      <c r="O10" s="256">
        <v>68.1</v>
      </c>
      <c r="P10" s="364"/>
      <c r="Q10" s="366"/>
      <c r="R10" s="367"/>
    </row>
    <row r="11" spans="1:18" ht="15.75" customHeight="1">
      <c r="A11" s="64"/>
      <c r="B11" s="72">
        <f t="shared" si="0"/>
        <v>7</v>
      </c>
      <c r="C11" s="73" t="s">
        <v>38</v>
      </c>
      <c r="D11" s="885">
        <v>746</v>
      </c>
      <c r="E11" s="32">
        <v>748</v>
      </c>
      <c r="F11" s="32">
        <v>744</v>
      </c>
      <c r="G11" s="32">
        <v>711</v>
      </c>
      <c r="H11" s="358">
        <v>726</v>
      </c>
      <c r="I11" s="282">
        <v>716</v>
      </c>
      <c r="J11" s="508">
        <v>60.2</v>
      </c>
      <c r="K11" s="360">
        <v>60.3</v>
      </c>
      <c r="L11" s="360">
        <v>59.9</v>
      </c>
      <c r="M11" s="360">
        <v>57.1</v>
      </c>
      <c r="N11" s="360">
        <v>58.2</v>
      </c>
      <c r="O11" s="256">
        <v>57.2</v>
      </c>
      <c r="P11" s="364"/>
      <c r="Q11" s="366"/>
      <c r="R11" s="367"/>
    </row>
    <row r="12" spans="1:18" ht="15.75" customHeight="1">
      <c r="A12" s="64"/>
      <c r="B12" s="72">
        <f t="shared" si="0"/>
        <v>8</v>
      </c>
      <c r="C12" s="73" t="s">
        <v>39</v>
      </c>
      <c r="D12" s="885">
        <v>1500</v>
      </c>
      <c r="E12" s="32">
        <v>1303</v>
      </c>
      <c r="F12" s="32">
        <v>1219</v>
      </c>
      <c r="G12" s="32">
        <v>1185</v>
      </c>
      <c r="H12" s="358">
        <v>1243</v>
      </c>
      <c r="I12" s="282">
        <v>1204</v>
      </c>
      <c r="J12" s="508">
        <v>81.9</v>
      </c>
      <c r="K12" s="360">
        <v>71.6</v>
      </c>
      <c r="L12" s="360">
        <v>67.3</v>
      </c>
      <c r="M12" s="360">
        <v>65.8</v>
      </c>
      <c r="N12" s="360">
        <v>69.4</v>
      </c>
      <c r="O12" s="256">
        <v>67.5</v>
      </c>
      <c r="P12" s="364"/>
      <c r="Q12" s="366"/>
      <c r="R12" s="367"/>
    </row>
    <row r="13" spans="1:18" ht="15.75" customHeight="1">
      <c r="A13" s="64"/>
      <c r="B13" s="72">
        <f t="shared" si="0"/>
        <v>9</v>
      </c>
      <c r="C13" s="73" t="s">
        <v>40</v>
      </c>
      <c r="D13" s="885">
        <v>959</v>
      </c>
      <c r="E13" s="32">
        <v>941</v>
      </c>
      <c r="F13" s="32">
        <v>911</v>
      </c>
      <c r="G13" s="32">
        <v>905</v>
      </c>
      <c r="H13" s="358">
        <v>959</v>
      </c>
      <c r="I13" s="282">
        <v>959</v>
      </c>
      <c r="J13" s="508">
        <v>69.5</v>
      </c>
      <c r="K13" s="360">
        <v>68.3</v>
      </c>
      <c r="L13" s="360">
        <v>66.1</v>
      </c>
      <c r="M13" s="360">
        <v>65.7</v>
      </c>
      <c r="N13" s="360">
        <v>69.6</v>
      </c>
      <c r="O13" s="256">
        <v>69.5</v>
      </c>
      <c r="P13" s="364"/>
      <c r="Q13" s="366"/>
      <c r="R13" s="367"/>
    </row>
    <row r="14" spans="1:18" ht="15.75" customHeight="1">
      <c r="A14" s="64"/>
      <c r="B14" s="72">
        <f t="shared" si="0"/>
        <v>10</v>
      </c>
      <c r="C14" s="73" t="s">
        <v>41</v>
      </c>
      <c r="D14" s="885">
        <v>1227</v>
      </c>
      <c r="E14" s="32">
        <v>1068</v>
      </c>
      <c r="F14" s="32">
        <v>988</v>
      </c>
      <c r="G14" s="32">
        <v>964</v>
      </c>
      <c r="H14" s="358">
        <v>1168</v>
      </c>
      <c r="I14" s="282">
        <v>1183</v>
      </c>
      <c r="J14" s="508">
        <v>70.9</v>
      </c>
      <c r="K14" s="360">
        <v>62</v>
      </c>
      <c r="L14" s="360">
        <v>57.6</v>
      </c>
      <c r="M14" s="360">
        <v>56.3</v>
      </c>
      <c r="N14" s="360">
        <v>68.2</v>
      </c>
      <c r="O14" s="256">
        <v>68.9</v>
      </c>
      <c r="P14" s="364"/>
      <c r="Q14" s="366"/>
      <c r="R14" s="367"/>
    </row>
    <row r="15" spans="1:18" ht="15.75" customHeight="1">
      <c r="A15" s="64"/>
      <c r="B15" s="72">
        <f t="shared" si="0"/>
        <v>11</v>
      </c>
      <c r="C15" s="73" t="s">
        <v>42</v>
      </c>
      <c r="D15" s="885">
        <v>1002</v>
      </c>
      <c r="E15" s="32">
        <v>897</v>
      </c>
      <c r="F15" s="32">
        <v>823</v>
      </c>
      <c r="G15" s="32">
        <v>795</v>
      </c>
      <c r="H15" s="358">
        <v>775</v>
      </c>
      <c r="I15" s="282">
        <v>763</v>
      </c>
      <c r="J15" s="508">
        <v>97</v>
      </c>
      <c r="K15" s="360">
        <v>87.9</v>
      </c>
      <c r="L15" s="360">
        <v>81.4</v>
      </c>
      <c r="M15" s="360">
        <v>79.2</v>
      </c>
      <c r="N15" s="360">
        <v>77.8</v>
      </c>
      <c r="O15" s="256">
        <v>77.2</v>
      </c>
      <c r="P15" s="364"/>
      <c r="Q15" s="366"/>
      <c r="R15" s="367"/>
    </row>
    <row r="16" spans="1:18" ht="15.75" customHeight="1">
      <c r="A16" s="64"/>
      <c r="B16" s="72">
        <f t="shared" si="0"/>
        <v>12</v>
      </c>
      <c r="C16" s="73" t="s">
        <v>43</v>
      </c>
      <c r="D16" s="885">
        <v>2383</v>
      </c>
      <c r="E16" s="32">
        <v>2117</v>
      </c>
      <c r="F16" s="32">
        <v>1904</v>
      </c>
      <c r="G16" s="32">
        <v>1828</v>
      </c>
      <c r="H16" s="358">
        <v>1795</v>
      </c>
      <c r="I16" s="282">
        <v>1769</v>
      </c>
      <c r="J16" s="508">
        <v>101.4</v>
      </c>
      <c r="K16" s="360">
        <v>91</v>
      </c>
      <c r="L16" s="360">
        <v>82.5</v>
      </c>
      <c r="M16" s="360">
        <v>79.9</v>
      </c>
      <c r="N16" s="360">
        <v>79.1</v>
      </c>
      <c r="O16" s="256">
        <v>78.6</v>
      </c>
      <c r="P16" s="364"/>
      <c r="Q16" s="366"/>
      <c r="R16" s="367"/>
    </row>
    <row r="17" spans="1:18" ht="15.75" customHeight="1">
      <c r="A17" s="1709">
        <v>43</v>
      </c>
      <c r="B17" s="72">
        <f t="shared" si="0"/>
        <v>13</v>
      </c>
      <c r="C17" s="73" t="s">
        <v>44</v>
      </c>
      <c r="D17" s="885">
        <v>1828</v>
      </c>
      <c r="E17" s="32">
        <v>1866</v>
      </c>
      <c r="F17" s="32">
        <v>1678</v>
      </c>
      <c r="G17" s="32">
        <v>1630</v>
      </c>
      <c r="H17" s="358">
        <v>1680</v>
      </c>
      <c r="I17" s="282">
        <v>1636</v>
      </c>
      <c r="J17" s="508">
        <v>71.9</v>
      </c>
      <c r="K17" s="360">
        <v>73.6</v>
      </c>
      <c r="L17" s="360">
        <v>66.3</v>
      </c>
      <c r="M17" s="360">
        <v>64.5</v>
      </c>
      <c r="N17" s="360">
        <v>66.6</v>
      </c>
      <c r="O17" s="256">
        <v>64.9</v>
      </c>
      <c r="P17" s="364"/>
      <c r="Q17" s="366"/>
      <c r="R17" s="367"/>
    </row>
    <row r="18" spans="1:18" ht="15.75" customHeight="1">
      <c r="A18" s="1709"/>
      <c r="B18" s="72">
        <f t="shared" si="0"/>
        <v>14</v>
      </c>
      <c r="C18" s="73" t="s">
        <v>45</v>
      </c>
      <c r="D18" s="885">
        <v>1226</v>
      </c>
      <c r="E18" s="32">
        <v>1167</v>
      </c>
      <c r="F18" s="32">
        <v>1076</v>
      </c>
      <c r="G18" s="32">
        <v>1056</v>
      </c>
      <c r="H18" s="358">
        <v>1028</v>
      </c>
      <c r="I18" s="282">
        <v>908</v>
      </c>
      <c r="J18" s="508">
        <v>101.9</v>
      </c>
      <c r="K18" s="360">
        <v>97.6</v>
      </c>
      <c r="L18" s="360">
        <v>90.5</v>
      </c>
      <c r="M18" s="360">
        <v>89.3</v>
      </c>
      <c r="N18" s="360">
        <v>87.3</v>
      </c>
      <c r="O18" s="256">
        <v>77.4</v>
      </c>
      <c r="P18" s="364"/>
      <c r="Q18" s="366"/>
      <c r="R18" s="367"/>
    </row>
    <row r="19" spans="1:18" ht="15.75" customHeight="1">
      <c r="A19" s="64"/>
      <c r="B19" s="72">
        <f t="shared" si="0"/>
        <v>15</v>
      </c>
      <c r="C19" s="73" t="s">
        <v>46</v>
      </c>
      <c r="D19" s="885">
        <v>2084</v>
      </c>
      <c r="E19" s="32">
        <v>1873</v>
      </c>
      <c r="F19" s="32">
        <v>1842</v>
      </c>
      <c r="G19" s="32">
        <v>2087</v>
      </c>
      <c r="H19" s="358">
        <v>2235</v>
      </c>
      <c r="I19" s="282">
        <v>2161</v>
      </c>
      <c r="J19" s="508">
        <v>87.4</v>
      </c>
      <c r="K19" s="360">
        <v>78.7</v>
      </c>
      <c r="L19" s="360">
        <v>77.4</v>
      </c>
      <c r="M19" s="360">
        <v>87.8</v>
      </c>
      <c r="N19" s="360">
        <v>94</v>
      </c>
      <c r="O19" s="256">
        <v>90.6</v>
      </c>
      <c r="P19" s="364"/>
      <c r="Q19" s="366"/>
      <c r="R19" s="367"/>
    </row>
    <row r="20" spans="1:18" ht="15.75" customHeight="1">
      <c r="A20" s="64"/>
      <c r="B20" s="72">
        <f t="shared" si="0"/>
        <v>16</v>
      </c>
      <c r="C20" s="73" t="s">
        <v>47</v>
      </c>
      <c r="D20" s="885">
        <v>904</v>
      </c>
      <c r="E20" s="32">
        <v>842</v>
      </c>
      <c r="F20" s="32">
        <v>789</v>
      </c>
      <c r="G20" s="32">
        <v>817</v>
      </c>
      <c r="H20" s="358">
        <v>889</v>
      </c>
      <c r="I20" s="282">
        <v>879</v>
      </c>
      <c r="J20" s="508">
        <v>59.6</v>
      </c>
      <c r="K20" s="360">
        <v>56</v>
      </c>
      <c r="L20" s="360">
        <v>52.9</v>
      </c>
      <c r="M20" s="360">
        <v>55.2</v>
      </c>
      <c r="N20" s="360">
        <v>60.5</v>
      </c>
      <c r="O20" s="256">
        <v>60.2</v>
      </c>
      <c r="P20" s="364"/>
      <c r="Q20" s="366"/>
      <c r="R20" s="367"/>
    </row>
    <row r="21" spans="1:18" ht="15.75" customHeight="1">
      <c r="A21" s="64"/>
      <c r="B21" s="72">
        <f t="shared" si="0"/>
        <v>17</v>
      </c>
      <c r="C21" s="73" t="s">
        <v>48</v>
      </c>
      <c r="D21" s="885">
        <v>879</v>
      </c>
      <c r="E21" s="32">
        <v>800</v>
      </c>
      <c r="F21" s="32">
        <v>679</v>
      </c>
      <c r="G21" s="32">
        <v>720</v>
      </c>
      <c r="H21" s="358">
        <v>710</v>
      </c>
      <c r="I21" s="282">
        <v>727</v>
      </c>
      <c r="J21" s="508">
        <v>76.4</v>
      </c>
      <c r="K21" s="360">
        <v>69.6</v>
      </c>
      <c r="L21" s="360">
        <v>59</v>
      </c>
      <c r="M21" s="360">
        <v>62.5</v>
      </c>
      <c r="N21" s="360">
        <v>61.6</v>
      </c>
      <c r="O21" s="256">
        <v>62.9</v>
      </c>
      <c r="P21" s="364"/>
      <c r="Q21" s="366"/>
      <c r="R21" s="367"/>
    </row>
    <row r="22" spans="1:18" ht="15.75" customHeight="1">
      <c r="A22" s="64"/>
      <c r="B22" s="72">
        <f t="shared" si="0"/>
        <v>18</v>
      </c>
      <c r="C22" s="73" t="s">
        <v>49</v>
      </c>
      <c r="D22" s="885">
        <v>657</v>
      </c>
      <c r="E22" s="32">
        <v>594</v>
      </c>
      <c r="F22" s="32">
        <v>597</v>
      </c>
      <c r="G22" s="32">
        <v>663</v>
      </c>
      <c r="H22" s="358">
        <v>651</v>
      </c>
      <c r="I22" s="282">
        <v>645</v>
      </c>
      <c r="J22" s="508">
        <v>55</v>
      </c>
      <c r="K22" s="360">
        <v>50.3</v>
      </c>
      <c r="L22" s="360">
        <v>51</v>
      </c>
      <c r="M22" s="360">
        <v>57.2</v>
      </c>
      <c r="N22" s="360">
        <v>56.6</v>
      </c>
      <c r="O22" s="256">
        <v>56.5</v>
      </c>
      <c r="P22" s="364"/>
      <c r="Q22" s="366"/>
      <c r="R22" s="367"/>
    </row>
    <row r="23" spans="1:18" ht="15.75" customHeight="1">
      <c r="A23" s="64"/>
      <c r="B23" s="72">
        <f t="shared" si="0"/>
        <v>19</v>
      </c>
      <c r="C23" s="73" t="s">
        <v>50</v>
      </c>
      <c r="D23" s="885">
        <v>656</v>
      </c>
      <c r="E23" s="32">
        <v>614</v>
      </c>
      <c r="F23" s="32">
        <v>594</v>
      </c>
      <c r="G23" s="32">
        <v>585</v>
      </c>
      <c r="H23" s="358">
        <v>561</v>
      </c>
      <c r="I23" s="282">
        <v>531</v>
      </c>
      <c r="J23" s="508">
        <v>59.9</v>
      </c>
      <c r="K23" s="360">
        <v>56.3</v>
      </c>
      <c r="L23" s="360">
        <v>54.7</v>
      </c>
      <c r="M23" s="360">
        <v>54.1</v>
      </c>
      <c r="N23" s="360">
        <v>52.1</v>
      </c>
      <c r="O23" s="256">
        <v>49.4</v>
      </c>
      <c r="P23" s="364"/>
      <c r="Q23" s="366"/>
      <c r="R23" s="367"/>
    </row>
    <row r="24" spans="1:18" ht="15.75" customHeight="1">
      <c r="A24" s="64"/>
      <c r="B24" s="72">
        <f t="shared" si="0"/>
        <v>20</v>
      </c>
      <c r="C24" s="73" t="s">
        <v>51</v>
      </c>
      <c r="D24" s="885">
        <v>2012</v>
      </c>
      <c r="E24" s="32">
        <v>1749</v>
      </c>
      <c r="F24" s="32">
        <v>1592</v>
      </c>
      <c r="G24" s="32">
        <v>1492</v>
      </c>
      <c r="H24" s="358">
        <v>1359</v>
      </c>
      <c r="I24" s="282">
        <v>1221</v>
      </c>
      <c r="J24" s="508">
        <v>72.4</v>
      </c>
      <c r="K24" s="360">
        <v>63.2</v>
      </c>
      <c r="L24" s="360">
        <v>57.8</v>
      </c>
      <c r="M24" s="360">
        <v>54.5</v>
      </c>
      <c r="N24" s="360">
        <v>49.8</v>
      </c>
      <c r="O24" s="256">
        <v>44.7</v>
      </c>
      <c r="P24" s="364"/>
      <c r="Q24" s="366"/>
      <c r="R24" s="367"/>
    </row>
    <row r="25" spans="1:18" ht="15.75" customHeight="1">
      <c r="A25" s="64"/>
      <c r="B25" s="72">
        <f t="shared" si="0"/>
        <v>21</v>
      </c>
      <c r="C25" s="73" t="s">
        <v>52</v>
      </c>
      <c r="D25" s="885">
        <v>1369</v>
      </c>
      <c r="E25" s="32">
        <v>1209</v>
      </c>
      <c r="F25" s="32">
        <v>1167</v>
      </c>
      <c r="G25" s="32">
        <v>1070</v>
      </c>
      <c r="H25" s="358">
        <v>1167</v>
      </c>
      <c r="I25" s="282">
        <v>1036</v>
      </c>
      <c r="J25" s="508">
        <v>123.8</v>
      </c>
      <c r="K25" s="360">
        <v>110.1</v>
      </c>
      <c r="L25" s="360">
        <v>106.9</v>
      </c>
      <c r="M25" s="360">
        <v>98.5</v>
      </c>
      <c r="N25" s="360">
        <v>107.9</v>
      </c>
      <c r="O25" s="256">
        <v>96.2</v>
      </c>
      <c r="P25" s="364"/>
      <c r="Q25" s="366"/>
      <c r="R25" s="367"/>
    </row>
    <row r="26" spans="1:18" ht="15.75" customHeight="1">
      <c r="A26" s="64"/>
      <c r="B26" s="72">
        <f t="shared" si="0"/>
        <v>22</v>
      </c>
      <c r="C26" s="73" t="s">
        <v>53</v>
      </c>
      <c r="D26" s="885">
        <v>863</v>
      </c>
      <c r="E26" s="32">
        <v>793</v>
      </c>
      <c r="F26" s="32">
        <v>707</v>
      </c>
      <c r="G26" s="32">
        <v>694</v>
      </c>
      <c r="H26" s="358">
        <v>680</v>
      </c>
      <c r="I26" s="282">
        <v>727</v>
      </c>
      <c r="J26" s="508">
        <v>64.1</v>
      </c>
      <c r="K26" s="360">
        <v>59.3</v>
      </c>
      <c r="L26" s="360">
        <v>53.1</v>
      </c>
      <c r="M26" s="360">
        <v>52.4</v>
      </c>
      <c r="N26" s="360">
        <v>51.6</v>
      </c>
      <c r="O26" s="256">
        <v>55.5</v>
      </c>
      <c r="P26" s="364"/>
      <c r="Q26" s="366"/>
      <c r="R26" s="367"/>
    </row>
    <row r="27" spans="1:18" ht="15.75" customHeight="1">
      <c r="A27" s="64"/>
      <c r="B27" s="72">
        <f t="shared" si="0"/>
        <v>23</v>
      </c>
      <c r="C27" s="73" t="s">
        <v>54</v>
      </c>
      <c r="D27" s="885">
        <v>871</v>
      </c>
      <c r="E27" s="32">
        <v>867</v>
      </c>
      <c r="F27" s="32">
        <v>769</v>
      </c>
      <c r="G27" s="32">
        <v>733</v>
      </c>
      <c r="H27" s="358">
        <v>800</v>
      </c>
      <c r="I27" s="282">
        <v>776</v>
      </c>
      <c r="J27" s="508">
        <v>66.4</v>
      </c>
      <c r="K27" s="360">
        <v>66.7</v>
      </c>
      <c r="L27" s="360">
        <v>59.5</v>
      </c>
      <c r="M27" s="360">
        <v>57.2</v>
      </c>
      <c r="N27" s="360">
        <v>62.8</v>
      </c>
      <c r="O27" s="256">
        <v>61.3</v>
      </c>
      <c r="P27" s="364"/>
      <c r="Q27" s="366"/>
      <c r="R27" s="367"/>
    </row>
    <row r="28" spans="1:18" ht="15.75" customHeight="1">
      <c r="A28" s="64"/>
      <c r="B28" s="72">
        <f t="shared" si="0"/>
        <v>24</v>
      </c>
      <c r="C28" s="73" t="s">
        <v>55</v>
      </c>
      <c r="D28" s="885">
        <v>437</v>
      </c>
      <c r="E28" s="32">
        <v>446</v>
      </c>
      <c r="F28" s="32">
        <v>443</v>
      </c>
      <c r="G28" s="32">
        <v>440</v>
      </c>
      <c r="H28" s="358">
        <v>438</v>
      </c>
      <c r="I28" s="282">
        <v>415</v>
      </c>
      <c r="J28" s="508">
        <v>48.5</v>
      </c>
      <c r="K28" s="360">
        <v>49.5</v>
      </c>
      <c r="L28" s="360">
        <v>49.2</v>
      </c>
      <c r="M28" s="360">
        <v>48.8</v>
      </c>
      <c r="N28" s="360">
        <v>48.5</v>
      </c>
      <c r="O28" s="256">
        <v>45.9</v>
      </c>
      <c r="P28" s="364"/>
      <c r="Q28" s="366"/>
      <c r="R28" s="367"/>
    </row>
    <row r="29" spans="1:18" ht="15.75" customHeight="1">
      <c r="A29" s="64"/>
      <c r="B29" s="72">
        <f t="shared" si="0"/>
        <v>25</v>
      </c>
      <c r="C29" s="73" t="s">
        <v>56</v>
      </c>
      <c r="D29" s="885">
        <v>928</v>
      </c>
      <c r="E29" s="32">
        <v>817</v>
      </c>
      <c r="F29" s="32">
        <v>749</v>
      </c>
      <c r="G29" s="32">
        <v>722</v>
      </c>
      <c r="H29" s="358">
        <v>675</v>
      </c>
      <c r="I29" s="282">
        <v>783</v>
      </c>
      <c r="J29" s="508">
        <v>82.3</v>
      </c>
      <c r="K29" s="360">
        <v>73.4</v>
      </c>
      <c r="L29" s="360">
        <v>68</v>
      </c>
      <c r="M29" s="360">
        <v>66.3</v>
      </c>
      <c r="N29" s="360">
        <v>62.5</v>
      </c>
      <c r="O29" s="256">
        <v>73.2</v>
      </c>
      <c r="P29" s="364"/>
      <c r="Q29" s="366"/>
      <c r="R29" s="367"/>
    </row>
    <row r="30" spans="1:18" ht="15.75" customHeight="1">
      <c r="A30" s="64"/>
      <c r="B30" s="72">
        <f t="shared" si="0"/>
        <v>26</v>
      </c>
      <c r="C30" s="73" t="s">
        <v>57</v>
      </c>
      <c r="D30" s="885">
        <v>1280</v>
      </c>
      <c r="E30" s="32">
        <v>1023</v>
      </c>
      <c r="F30" s="32">
        <v>950</v>
      </c>
      <c r="G30" s="32">
        <v>1073</v>
      </c>
      <c r="H30" s="358">
        <v>1143</v>
      </c>
      <c r="I30" s="282">
        <v>1473</v>
      </c>
      <c r="J30" s="508">
        <v>47.4</v>
      </c>
      <c r="K30" s="360">
        <v>37.6</v>
      </c>
      <c r="L30" s="360">
        <v>34.6</v>
      </c>
      <c r="M30" s="360">
        <v>38.9</v>
      </c>
      <c r="N30" s="360">
        <v>41.2</v>
      </c>
      <c r="O30" s="256">
        <v>52.5</v>
      </c>
      <c r="P30" s="364"/>
      <c r="Q30" s="366"/>
      <c r="R30" s="367"/>
    </row>
    <row r="31" spans="1:18" ht="15.75" customHeight="1" thickBot="1">
      <c r="A31" s="64"/>
      <c r="B31" s="74">
        <f t="shared" si="0"/>
        <v>27</v>
      </c>
      <c r="C31" s="75" t="s">
        <v>58</v>
      </c>
      <c r="D31" s="886">
        <v>253</v>
      </c>
      <c r="E31" s="100">
        <v>246</v>
      </c>
      <c r="F31" s="100">
        <v>242</v>
      </c>
      <c r="G31" s="100">
        <v>236</v>
      </c>
      <c r="H31" s="375">
        <v>236</v>
      </c>
      <c r="I31" s="1370">
        <v>228</v>
      </c>
      <c r="J31" s="511">
        <v>67</v>
      </c>
      <c r="K31" s="361">
        <v>65.1</v>
      </c>
      <c r="L31" s="361">
        <v>63.9</v>
      </c>
      <c r="M31" s="361">
        <v>62.3</v>
      </c>
      <c r="N31" s="361">
        <v>62.2</v>
      </c>
      <c r="O31" s="260">
        <v>59.8</v>
      </c>
      <c r="P31" s="364"/>
      <c r="Q31" s="366"/>
      <c r="R31" s="368"/>
    </row>
    <row r="32" spans="1:18" ht="15.75" customHeight="1" thickBot="1">
      <c r="A32" s="68"/>
      <c r="B32" s="1710" t="s">
        <v>69</v>
      </c>
      <c r="C32" s="1711"/>
      <c r="D32" s="263">
        <v>35925</v>
      </c>
      <c r="E32" s="93">
        <v>33424</v>
      </c>
      <c r="F32" s="93">
        <v>31295</v>
      </c>
      <c r="G32" s="93">
        <v>30659</v>
      </c>
      <c r="H32" s="376">
        <v>30958</v>
      </c>
      <c r="I32" s="915">
        <v>30819</v>
      </c>
      <c r="J32" s="561">
        <v>77.8</v>
      </c>
      <c r="K32" s="362">
        <v>72.7</v>
      </c>
      <c r="L32" s="362">
        <v>68.4</v>
      </c>
      <c r="M32" s="362">
        <v>67.2</v>
      </c>
      <c r="N32" s="362">
        <v>68.1</v>
      </c>
      <c r="O32" s="384">
        <v>67.9</v>
      </c>
      <c r="P32" s="364"/>
      <c r="Q32" s="366"/>
      <c r="R32" s="365"/>
    </row>
    <row r="33" spans="2:17" ht="18" customHeight="1">
      <c r="B33" s="1707" t="s">
        <v>274</v>
      </c>
      <c r="C33" s="1707"/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Q33" s="298"/>
    </row>
    <row r="34" spans="13:17" ht="12.75">
      <c r="M34" s="301"/>
      <c r="N34" s="301"/>
      <c r="O34" s="301"/>
      <c r="Q34" s="298"/>
    </row>
    <row r="35" ht="12.75">
      <c r="L35" s="270"/>
    </row>
    <row r="36" spans="8:9" ht="12.75">
      <c r="H36" s="270"/>
      <c r="I36" s="270"/>
    </row>
    <row r="37" spans="8:11" ht="12.75">
      <c r="H37" s="298"/>
      <c r="I37" s="298"/>
      <c r="K37" s="301"/>
    </row>
  </sheetData>
  <sheetProtection/>
  <mergeCells count="9">
    <mergeCell ref="M1:O1"/>
    <mergeCell ref="B33:N33"/>
    <mergeCell ref="A17:A18"/>
    <mergeCell ref="B32:C32"/>
    <mergeCell ref="D3:I3"/>
    <mergeCell ref="J3:O3"/>
    <mergeCell ref="B2:O2"/>
    <mergeCell ref="B3:B4"/>
    <mergeCell ref="C3:C4"/>
  </mergeCells>
  <printOptions/>
  <pageMargins left="0.24" right="0.16" top="0.26" bottom="0.24" header="0.2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3.7109375" style="0" customWidth="1"/>
    <col min="2" max="2" width="6.140625" style="0" customWidth="1"/>
    <col min="3" max="3" width="19.00390625" style="0" customWidth="1"/>
    <col min="4" max="15" width="9.421875" style="0" customWidth="1"/>
  </cols>
  <sheetData>
    <row r="1" spans="1:15" ht="15.75" customHeight="1">
      <c r="A1" s="64"/>
      <c r="B1" s="64"/>
      <c r="C1" s="64"/>
      <c r="D1" s="64"/>
      <c r="E1" s="64"/>
      <c r="F1" s="64"/>
      <c r="G1" s="1318"/>
      <c r="H1" s="1318"/>
      <c r="I1" s="1318"/>
      <c r="J1" s="1318"/>
      <c r="K1" s="1318"/>
      <c r="L1" s="1318"/>
      <c r="M1" s="1318"/>
      <c r="N1" s="1719" t="s">
        <v>431</v>
      </c>
      <c r="O1" s="1719"/>
    </row>
    <row r="2" spans="1:15" ht="27.75" customHeight="1" thickBot="1">
      <c r="A2" s="65"/>
      <c r="B2" s="1664" t="s">
        <v>466</v>
      </c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  <c r="N2" s="1664"/>
      <c r="O2" s="1664"/>
    </row>
    <row r="3" spans="1:15" ht="23.25" customHeight="1">
      <c r="A3" s="69"/>
      <c r="B3" s="1717" t="s">
        <v>27</v>
      </c>
      <c r="C3" s="1515" t="s">
        <v>28</v>
      </c>
      <c r="D3" s="1722" t="s">
        <v>162</v>
      </c>
      <c r="E3" s="1722"/>
      <c r="F3" s="1722"/>
      <c r="G3" s="1722"/>
      <c r="H3" s="1722"/>
      <c r="I3" s="1723"/>
      <c r="J3" s="1720" t="s">
        <v>163</v>
      </c>
      <c r="K3" s="1720"/>
      <c r="L3" s="1720"/>
      <c r="M3" s="1720"/>
      <c r="N3" s="1720"/>
      <c r="O3" s="1721"/>
    </row>
    <row r="4" spans="1:15" ht="23.25" customHeight="1" thickBot="1">
      <c r="A4" s="69"/>
      <c r="B4" s="1718"/>
      <c r="C4" s="1517"/>
      <c r="D4" s="405">
        <v>2008</v>
      </c>
      <c r="E4" s="405">
        <v>2009</v>
      </c>
      <c r="F4" s="328">
        <v>2010</v>
      </c>
      <c r="G4" s="328">
        <v>2011</v>
      </c>
      <c r="H4" s="328">
        <v>2012</v>
      </c>
      <c r="I4" s="440">
        <v>2013</v>
      </c>
      <c r="J4" s="439">
        <v>2008</v>
      </c>
      <c r="K4" s="439">
        <v>2009</v>
      </c>
      <c r="L4" s="439">
        <v>2010</v>
      </c>
      <c r="M4" s="439">
        <v>2011</v>
      </c>
      <c r="N4" s="439">
        <v>2012</v>
      </c>
      <c r="O4" s="320">
        <v>2013</v>
      </c>
    </row>
    <row r="5" spans="1:15" ht="15.75">
      <c r="A5" s="64"/>
      <c r="B5" s="70">
        <v>1</v>
      </c>
      <c r="C5" s="417" t="s">
        <v>32</v>
      </c>
      <c r="D5" s="286">
        <v>1535</v>
      </c>
      <c r="E5" s="286">
        <v>1471</v>
      </c>
      <c r="F5" s="286">
        <v>1459</v>
      </c>
      <c r="G5" s="286">
        <v>1323</v>
      </c>
      <c r="H5" s="580">
        <v>1304</v>
      </c>
      <c r="I5" s="317">
        <v>1335</v>
      </c>
      <c r="J5" s="252">
        <v>78.2</v>
      </c>
      <c r="K5" s="252">
        <v>75.1</v>
      </c>
      <c r="L5" s="359">
        <v>74.6</v>
      </c>
      <c r="M5" s="359">
        <v>67.7</v>
      </c>
      <c r="N5" s="359">
        <v>66.7</v>
      </c>
      <c r="O5" s="253">
        <v>68.2</v>
      </c>
    </row>
    <row r="6" spans="1:15" ht="15.75">
      <c r="A6" s="64"/>
      <c r="B6" s="72">
        <f aca="true" t="shared" si="0" ref="B6:B31">B5+1</f>
        <v>2</v>
      </c>
      <c r="C6" s="418" t="s">
        <v>33</v>
      </c>
      <c r="D6" s="250">
        <v>988</v>
      </c>
      <c r="E6" s="250">
        <v>882</v>
      </c>
      <c r="F6" s="250">
        <v>823</v>
      </c>
      <c r="G6" s="250">
        <v>804</v>
      </c>
      <c r="H6" s="581">
        <v>803</v>
      </c>
      <c r="I6" s="282">
        <v>832</v>
      </c>
      <c r="J6" s="255">
        <v>59.3</v>
      </c>
      <c r="K6" s="255">
        <v>53.4</v>
      </c>
      <c r="L6" s="360">
        <v>50.1</v>
      </c>
      <c r="M6" s="360">
        <v>49.2</v>
      </c>
      <c r="N6" s="360">
        <v>49.4</v>
      </c>
      <c r="O6" s="256">
        <v>51.4</v>
      </c>
    </row>
    <row r="7" spans="1:15" ht="15.75">
      <c r="A7" s="64"/>
      <c r="B7" s="72">
        <f t="shared" si="0"/>
        <v>3</v>
      </c>
      <c r="C7" s="418" t="s">
        <v>34</v>
      </c>
      <c r="D7" s="250">
        <v>562</v>
      </c>
      <c r="E7" s="250">
        <v>512</v>
      </c>
      <c r="F7" s="250">
        <v>480</v>
      </c>
      <c r="G7" s="250">
        <v>452</v>
      </c>
      <c r="H7" s="581">
        <v>439</v>
      </c>
      <c r="I7" s="282">
        <v>577</v>
      </c>
      <c r="J7" s="255">
        <v>54.4</v>
      </c>
      <c r="K7" s="255">
        <v>49.5</v>
      </c>
      <c r="L7" s="360">
        <v>46.4</v>
      </c>
      <c r="M7" s="360">
        <v>43.7</v>
      </c>
      <c r="N7" s="360">
        <v>42.4</v>
      </c>
      <c r="O7" s="256">
        <v>55.6</v>
      </c>
    </row>
    <row r="8" spans="1:15" ht="15.75">
      <c r="A8" s="64"/>
      <c r="B8" s="72">
        <f t="shared" si="0"/>
        <v>4</v>
      </c>
      <c r="C8" s="418" t="s">
        <v>35</v>
      </c>
      <c r="D8" s="250">
        <v>2768</v>
      </c>
      <c r="E8" s="250">
        <v>2823</v>
      </c>
      <c r="F8" s="250">
        <v>2628</v>
      </c>
      <c r="G8" s="250">
        <v>2672</v>
      </c>
      <c r="H8" s="581">
        <v>2658</v>
      </c>
      <c r="I8" s="282">
        <v>2640</v>
      </c>
      <c r="J8" s="255">
        <v>81.5</v>
      </c>
      <c r="K8" s="255">
        <v>83.7</v>
      </c>
      <c r="L8" s="360">
        <v>78.4</v>
      </c>
      <c r="M8" s="360">
        <v>80.2</v>
      </c>
      <c r="N8" s="360">
        <v>80.1</v>
      </c>
      <c r="O8" s="256">
        <v>79.9</v>
      </c>
    </row>
    <row r="9" spans="1:15" ht="15.75">
      <c r="A9" s="64"/>
      <c r="B9" s="72">
        <f t="shared" si="0"/>
        <v>5</v>
      </c>
      <c r="C9" s="418" t="s">
        <v>36</v>
      </c>
      <c r="D9" s="250">
        <v>3822</v>
      </c>
      <c r="E9" s="250">
        <v>3554</v>
      </c>
      <c r="F9" s="250">
        <v>3261</v>
      </c>
      <c r="G9" s="250">
        <v>2969</v>
      </c>
      <c r="H9" s="581">
        <v>2869</v>
      </c>
      <c r="I9" s="282">
        <v>2848</v>
      </c>
      <c r="J9" s="255">
        <v>84.4</v>
      </c>
      <c r="K9" s="255">
        <v>79.2</v>
      </c>
      <c r="L9" s="360">
        <v>73.2</v>
      </c>
      <c r="M9" s="360">
        <v>67.2</v>
      </c>
      <c r="N9" s="360">
        <v>65.3</v>
      </c>
      <c r="O9" s="256">
        <v>65.3</v>
      </c>
    </row>
    <row r="10" spans="1:15" ht="15.75">
      <c r="A10" s="64"/>
      <c r="B10" s="72">
        <f t="shared" si="0"/>
        <v>6</v>
      </c>
      <c r="C10" s="418" t="s">
        <v>37</v>
      </c>
      <c r="D10" s="250">
        <v>1007</v>
      </c>
      <c r="E10" s="250">
        <v>882</v>
      </c>
      <c r="F10" s="250">
        <v>853</v>
      </c>
      <c r="G10" s="250">
        <v>800</v>
      </c>
      <c r="H10" s="581">
        <v>777</v>
      </c>
      <c r="I10" s="282">
        <v>753</v>
      </c>
      <c r="J10" s="255">
        <v>77.1</v>
      </c>
      <c r="K10" s="255">
        <v>68.1</v>
      </c>
      <c r="L10" s="360">
        <v>66.3</v>
      </c>
      <c r="M10" s="360">
        <v>62.5</v>
      </c>
      <c r="N10" s="360">
        <v>61</v>
      </c>
      <c r="O10" s="256">
        <v>59.3</v>
      </c>
    </row>
    <row r="11" spans="1:15" ht="15.75">
      <c r="A11" s="64"/>
      <c r="B11" s="72">
        <f t="shared" si="0"/>
        <v>7</v>
      </c>
      <c r="C11" s="418" t="s">
        <v>38</v>
      </c>
      <c r="D11" s="250">
        <v>698</v>
      </c>
      <c r="E11" s="250">
        <v>711</v>
      </c>
      <c r="F11" s="250">
        <v>693</v>
      </c>
      <c r="G11" s="250">
        <v>674</v>
      </c>
      <c r="H11" s="581">
        <v>696</v>
      </c>
      <c r="I11" s="282">
        <v>689</v>
      </c>
      <c r="J11" s="255">
        <v>56.3</v>
      </c>
      <c r="K11" s="255">
        <v>57.3</v>
      </c>
      <c r="L11" s="360">
        <v>55.8</v>
      </c>
      <c r="M11" s="360">
        <v>54.2</v>
      </c>
      <c r="N11" s="360">
        <v>55.8</v>
      </c>
      <c r="O11" s="256">
        <v>55.1</v>
      </c>
    </row>
    <row r="12" spans="1:15" ht="15.75">
      <c r="A12" s="64"/>
      <c r="B12" s="72">
        <f t="shared" si="0"/>
        <v>8</v>
      </c>
      <c r="C12" s="418" t="s">
        <v>39</v>
      </c>
      <c r="D12" s="250">
        <v>1353</v>
      </c>
      <c r="E12" s="250">
        <v>1178</v>
      </c>
      <c r="F12" s="250">
        <v>1129</v>
      </c>
      <c r="G12" s="250">
        <v>1078</v>
      </c>
      <c r="H12" s="581">
        <v>1154</v>
      </c>
      <c r="I12" s="282">
        <v>1112</v>
      </c>
      <c r="J12" s="255">
        <v>73.8</v>
      </c>
      <c r="K12" s="255">
        <v>64.7</v>
      </c>
      <c r="L12" s="360">
        <v>62.3</v>
      </c>
      <c r="M12" s="360">
        <v>59.9</v>
      </c>
      <c r="N12" s="360">
        <v>64.4</v>
      </c>
      <c r="O12" s="256">
        <v>62.3</v>
      </c>
    </row>
    <row r="13" spans="1:15" ht="15.75">
      <c r="A13" s="64"/>
      <c r="B13" s="72">
        <f t="shared" si="0"/>
        <v>9</v>
      </c>
      <c r="C13" s="418" t="s">
        <v>40</v>
      </c>
      <c r="D13" s="250">
        <v>828</v>
      </c>
      <c r="E13" s="250">
        <v>837</v>
      </c>
      <c r="F13" s="250">
        <v>814</v>
      </c>
      <c r="G13" s="250">
        <v>835</v>
      </c>
      <c r="H13" s="581">
        <v>852</v>
      </c>
      <c r="I13" s="282">
        <v>875</v>
      </c>
      <c r="J13" s="255">
        <v>60</v>
      </c>
      <c r="K13" s="255">
        <v>60.7</v>
      </c>
      <c r="L13" s="360">
        <v>59.1</v>
      </c>
      <c r="M13" s="360">
        <v>60.6</v>
      </c>
      <c r="N13" s="360">
        <v>61.9</v>
      </c>
      <c r="O13" s="256">
        <v>63.4</v>
      </c>
    </row>
    <row r="14" spans="1:15" ht="15.75">
      <c r="A14" s="64"/>
      <c r="B14" s="72">
        <f t="shared" si="0"/>
        <v>10</v>
      </c>
      <c r="C14" s="418" t="s">
        <v>41</v>
      </c>
      <c r="D14" s="250">
        <v>1127</v>
      </c>
      <c r="E14" s="250">
        <v>968</v>
      </c>
      <c r="F14" s="250">
        <v>888</v>
      </c>
      <c r="G14" s="250">
        <v>863</v>
      </c>
      <c r="H14" s="581">
        <v>1050</v>
      </c>
      <c r="I14" s="282">
        <v>1058</v>
      </c>
      <c r="J14" s="255">
        <v>65.1</v>
      </c>
      <c r="K14" s="255">
        <v>56.2</v>
      </c>
      <c r="L14" s="360">
        <v>51.7</v>
      </c>
      <c r="M14" s="360">
        <v>50.4</v>
      </c>
      <c r="N14" s="360">
        <v>61.3</v>
      </c>
      <c r="O14" s="256">
        <v>61.6</v>
      </c>
    </row>
    <row r="15" spans="1:15" ht="15.75">
      <c r="A15" s="1709">
        <v>44</v>
      </c>
      <c r="B15" s="72">
        <f t="shared" si="0"/>
        <v>11</v>
      </c>
      <c r="C15" s="418" t="s">
        <v>42</v>
      </c>
      <c r="D15" s="250">
        <v>949</v>
      </c>
      <c r="E15" s="250">
        <v>839</v>
      </c>
      <c r="F15" s="250">
        <v>765</v>
      </c>
      <c r="G15" s="250">
        <v>737</v>
      </c>
      <c r="H15" s="581">
        <v>728</v>
      </c>
      <c r="I15" s="282">
        <v>716</v>
      </c>
      <c r="J15" s="255">
        <v>91.8</v>
      </c>
      <c r="K15" s="255">
        <v>82.2</v>
      </c>
      <c r="L15" s="360">
        <v>75.6</v>
      </c>
      <c r="M15" s="360">
        <v>73.4</v>
      </c>
      <c r="N15" s="360">
        <v>73.1</v>
      </c>
      <c r="O15" s="256">
        <v>72.4</v>
      </c>
    </row>
    <row r="16" spans="1:15" ht="15.75">
      <c r="A16" s="1709"/>
      <c r="B16" s="72">
        <f t="shared" si="0"/>
        <v>12</v>
      </c>
      <c r="C16" s="418" t="s">
        <v>43</v>
      </c>
      <c r="D16" s="250">
        <v>2111</v>
      </c>
      <c r="E16" s="250">
        <v>1851</v>
      </c>
      <c r="F16" s="250">
        <v>1654</v>
      </c>
      <c r="G16" s="250">
        <v>1580</v>
      </c>
      <c r="H16" s="581">
        <v>1516</v>
      </c>
      <c r="I16" s="282">
        <v>1559</v>
      </c>
      <c r="J16" s="255">
        <v>89.8</v>
      </c>
      <c r="K16" s="255">
        <v>79.5</v>
      </c>
      <c r="L16" s="360">
        <v>71.7</v>
      </c>
      <c r="M16" s="360">
        <v>69.1</v>
      </c>
      <c r="N16" s="360">
        <v>66.8</v>
      </c>
      <c r="O16" s="256">
        <v>69.2</v>
      </c>
    </row>
    <row r="17" spans="1:15" ht="15.75">
      <c r="A17" s="496"/>
      <c r="B17" s="72">
        <f t="shared" si="0"/>
        <v>13</v>
      </c>
      <c r="C17" s="418" t="s">
        <v>44</v>
      </c>
      <c r="D17" s="250">
        <v>1569</v>
      </c>
      <c r="E17" s="250">
        <v>1616</v>
      </c>
      <c r="F17" s="250">
        <v>1450</v>
      </c>
      <c r="G17" s="250">
        <v>1406</v>
      </c>
      <c r="H17" s="581">
        <v>1436</v>
      </c>
      <c r="I17" s="282">
        <v>1463</v>
      </c>
      <c r="J17" s="255">
        <v>61.7</v>
      </c>
      <c r="K17" s="255">
        <v>63.8</v>
      </c>
      <c r="L17" s="360">
        <v>57.3</v>
      </c>
      <c r="M17" s="360">
        <v>55.7</v>
      </c>
      <c r="N17" s="360">
        <v>56.9</v>
      </c>
      <c r="O17" s="256">
        <v>58</v>
      </c>
    </row>
    <row r="18" spans="1:15" ht="15.75">
      <c r="A18" s="496"/>
      <c r="B18" s="72">
        <f t="shared" si="0"/>
        <v>14</v>
      </c>
      <c r="C18" s="418" t="s">
        <v>45</v>
      </c>
      <c r="D18" s="250">
        <v>1037</v>
      </c>
      <c r="E18" s="250">
        <v>986</v>
      </c>
      <c r="F18" s="250">
        <v>881</v>
      </c>
      <c r="G18" s="250">
        <v>923</v>
      </c>
      <c r="H18" s="581">
        <v>883</v>
      </c>
      <c r="I18" s="282">
        <v>790</v>
      </c>
      <c r="J18" s="255">
        <v>86.2</v>
      </c>
      <c r="K18" s="255">
        <v>82.5</v>
      </c>
      <c r="L18" s="360">
        <v>74.1</v>
      </c>
      <c r="M18" s="360">
        <v>78.1</v>
      </c>
      <c r="N18" s="360">
        <v>75</v>
      </c>
      <c r="O18" s="256">
        <v>67.4</v>
      </c>
    </row>
    <row r="19" spans="1:15" ht="15.75">
      <c r="A19" s="64"/>
      <c r="B19" s="72">
        <f t="shared" si="0"/>
        <v>15</v>
      </c>
      <c r="C19" s="418" t="s">
        <v>46</v>
      </c>
      <c r="D19" s="250">
        <v>1910</v>
      </c>
      <c r="E19" s="250">
        <v>1671</v>
      </c>
      <c r="F19" s="250">
        <v>1664</v>
      </c>
      <c r="G19" s="250">
        <v>1888</v>
      </c>
      <c r="H19" s="581">
        <v>2011</v>
      </c>
      <c r="I19" s="282">
        <v>2015</v>
      </c>
      <c r="J19" s="255">
        <v>80.1</v>
      </c>
      <c r="K19" s="255">
        <v>70.2</v>
      </c>
      <c r="L19" s="360">
        <v>69.9</v>
      </c>
      <c r="M19" s="360">
        <v>79.4</v>
      </c>
      <c r="N19" s="360">
        <v>84.6</v>
      </c>
      <c r="O19" s="256">
        <v>84.5</v>
      </c>
    </row>
    <row r="20" spans="1:15" ht="15.75">
      <c r="A20" s="64"/>
      <c r="B20" s="72">
        <f t="shared" si="0"/>
        <v>16</v>
      </c>
      <c r="C20" s="418" t="s">
        <v>47</v>
      </c>
      <c r="D20" s="250">
        <v>835</v>
      </c>
      <c r="E20" s="250">
        <v>787</v>
      </c>
      <c r="F20" s="250">
        <v>735</v>
      </c>
      <c r="G20" s="250">
        <v>767</v>
      </c>
      <c r="H20" s="581">
        <v>829</v>
      </c>
      <c r="I20" s="282">
        <v>816</v>
      </c>
      <c r="J20" s="255">
        <v>55</v>
      </c>
      <c r="K20" s="255">
        <v>52.3</v>
      </c>
      <c r="L20" s="360">
        <v>49.3</v>
      </c>
      <c r="M20" s="360">
        <v>51.8</v>
      </c>
      <c r="N20" s="360">
        <v>56.4</v>
      </c>
      <c r="O20" s="256">
        <v>55.9</v>
      </c>
    </row>
    <row r="21" spans="1:15" ht="15.75">
      <c r="A21" s="64"/>
      <c r="B21" s="72">
        <f t="shared" si="0"/>
        <v>17</v>
      </c>
      <c r="C21" s="418" t="s">
        <v>48</v>
      </c>
      <c r="D21" s="250">
        <v>724</v>
      </c>
      <c r="E21" s="250">
        <v>665</v>
      </c>
      <c r="F21" s="250">
        <v>559</v>
      </c>
      <c r="G21" s="250">
        <v>614</v>
      </c>
      <c r="H21" s="581">
        <v>594</v>
      </c>
      <c r="I21" s="282">
        <v>615</v>
      </c>
      <c r="J21" s="255">
        <v>62.9</v>
      </c>
      <c r="K21" s="255">
        <v>57.8</v>
      </c>
      <c r="L21" s="360">
        <v>48.6</v>
      </c>
      <c r="M21" s="360">
        <v>53.3</v>
      </c>
      <c r="N21" s="360">
        <v>51.5</v>
      </c>
      <c r="O21" s="256">
        <v>53.2</v>
      </c>
    </row>
    <row r="22" spans="1:15" ht="15.75">
      <c r="A22" s="64"/>
      <c r="B22" s="72">
        <f t="shared" si="0"/>
        <v>18</v>
      </c>
      <c r="C22" s="418" t="s">
        <v>49</v>
      </c>
      <c r="D22" s="250">
        <v>556</v>
      </c>
      <c r="E22" s="250">
        <v>494</v>
      </c>
      <c r="F22" s="250">
        <v>492</v>
      </c>
      <c r="G22" s="250">
        <v>578</v>
      </c>
      <c r="H22" s="581">
        <v>573</v>
      </c>
      <c r="I22" s="282">
        <v>566</v>
      </c>
      <c r="J22" s="255">
        <v>46.5</v>
      </c>
      <c r="K22" s="255">
        <v>41.8</v>
      </c>
      <c r="L22" s="360">
        <v>42</v>
      </c>
      <c r="M22" s="360">
        <v>49.9</v>
      </c>
      <c r="N22" s="360">
        <v>49.8</v>
      </c>
      <c r="O22" s="256">
        <v>49.6</v>
      </c>
    </row>
    <row r="23" spans="1:15" ht="15.75">
      <c r="A23" s="64"/>
      <c r="B23" s="72">
        <f t="shared" si="0"/>
        <v>19</v>
      </c>
      <c r="C23" s="418" t="s">
        <v>50</v>
      </c>
      <c r="D23" s="250">
        <v>562</v>
      </c>
      <c r="E23" s="250">
        <v>544</v>
      </c>
      <c r="F23" s="250">
        <v>506</v>
      </c>
      <c r="G23" s="250">
        <v>502</v>
      </c>
      <c r="H23" s="581">
        <v>492</v>
      </c>
      <c r="I23" s="282">
        <v>465</v>
      </c>
      <c r="J23" s="255">
        <v>51.3</v>
      </c>
      <c r="K23" s="255">
        <v>49.9</v>
      </c>
      <c r="L23" s="360">
        <v>46.6</v>
      </c>
      <c r="M23" s="360">
        <v>46.4</v>
      </c>
      <c r="N23" s="360">
        <v>45.7</v>
      </c>
      <c r="O23" s="256">
        <v>43.3</v>
      </c>
    </row>
    <row r="24" spans="1:15" ht="15.75">
      <c r="A24" s="64"/>
      <c r="B24" s="72">
        <f t="shared" si="0"/>
        <v>20</v>
      </c>
      <c r="C24" s="418" t="s">
        <v>51</v>
      </c>
      <c r="D24" s="250">
        <v>1810</v>
      </c>
      <c r="E24" s="250">
        <v>1572</v>
      </c>
      <c r="F24" s="250">
        <v>1437</v>
      </c>
      <c r="G24" s="250">
        <v>1378</v>
      </c>
      <c r="H24" s="581">
        <v>1264</v>
      </c>
      <c r="I24" s="282">
        <v>1118</v>
      </c>
      <c r="J24" s="255">
        <v>65.1</v>
      </c>
      <c r="K24" s="255">
        <v>56.8</v>
      </c>
      <c r="L24" s="360">
        <v>52.2</v>
      </c>
      <c r="M24" s="360">
        <v>50.3</v>
      </c>
      <c r="N24" s="360">
        <v>46.4</v>
      </c>
      <c r="O24" s="256">
        <v>41</v>
      </c>
    </row>
    <row r="25" spans="1:15" ht="15.75">
      <c r="A25" s="64"/>
      <c r="B25" s="72">
        <f t="shared" si="0"/>
        <v>21</v>
      </c>
      <c r="C25" s="418" t="s">
        <v>52</v>
      </c>
      <c r="D25" s="250">
        <v>1264</v>
      </c>
      <c r="E25" s="250">
        <v>1125</v>
      </c>
      <c r="F25" s="250">
        <v>1103</v>
      </c>
      <c r="G25" s="250">
        <v>988</v>
      </c>
      <c r="H25" s="581">
        <v>1077</v>
      </c>
      <c r="I25" s="282">
        <v>955</v>
      </c>
      <c r="J25" s="255">
        <v>114.3</v>
      </c>
      <c r="K25" s="255">
        <v>102.5</v>
      </c>
      <c r="L25" s="360">
        <v>101</v>
      </c>
      <c r="M25" s="360">
        <v>90.9</v>
      </c>
      <c r="N25" s="360">
        <v>99.5</v>
      </c>
      <c r="O25" s="256">
        <v>88.7</v>
      </c>
    </row>
    <row r="26" spans="1:15" ht="15.75">
      <c r="A26" s="64"/>
      <c r="B26" s="72">
        <f t="shared" si="0"/>
        <v>22</v>
      </c>
      <c r="C26" s="418" t="s">
        <v>53</v>
      </c>
      <c r="D26" s="250">
        <v>758</v>
      </c>
      <c r="E26" s="250">
        <v>671</v>
      </c>
      <c r="F26" s="250">
        <v>610</v>
      </c>
      <c r="G26" s="250">
        <v>592</v>
      </c>
      <c r="H26" s="581">
        <v>590</v>
      </c>
      <c r="I26" s="282">
        <v>637</v>
      </c>
      <c r="J26" s="255">
        <v>56.3</v>
      </c>
      <c r="K26" s="255">
        <v>50.1</v>
      </c>
      <c r="L26" s="360">
        <v>45.8</v>
      </c>
      <c r="M26" s="360">
        <v>44.7</v>
      </c>
      <c r="N26" s="360">
        <v>44.8</v>
      </c>
      <c r="O26" s="256">
        <v>48.6</v>
      </c>
    </row>
    <row r="27" spans="1:15" ht="15.75">
      <c r="A27" s="64"/>
      <c r="B27" s="72">
        <f t="shared" si="0"/>
        <v>23</v>
      </c>
      <c r="C27" s="418" t="s">
        <v>54</v>
      </c>
      <c r="D27" s="250">
        <v>706</v>
      </c>
      <c r="E27" s="250">
        <v>680</v>
      </c>
      <c r="F27" s="250">
        <v>594</v>
      </c>
      <c r="G27" s="250">
        <v>566</v>
      </c>
      <c r="H27" s="581">
        <v>627</v>
      </c>
      <c r="I27" s="282">
        <v>623</v>
      </c>
      <c r="J27" s="255">
        <v>53.8</v>
      </c>
      <c r="K27" s="255">
        <v>52.3</v>
      </c>
      <c r="L27" s="360">
        <v>46</v>
      </c>
      <c r="M27" s="360">
        <v>44.2</v>
      </c>
      <c r="N27" s="360">
        <v>49.2</v>
      </c>
      <c r="O27" s="256">
        <v>49.2</v>
      </c>
    </row>
    <row r="28" spans="1:15" ht="15.75">
      <c r="A28" s="64"/>
      <c r="B28" s="72">
        <f t="shared" si="0"/>
        <v>24</v>
      </c>
      <c r="C28" s="418" t="s">
        <v>55</v>
      </c>
      <c r="D28" s="250">
        <v>370</v>
      </c>
      <c r="E28" s="250">
        <v>372</v>
      </c>
      <c r="F28" s="250">
        <v>383</v>
      </c>
      <c r="G28" s="250">
        <v>377</v>
      </c>
      <c r="H28" s="581">
        <v>396</v>
      </c>
      <c r="I28" s="282">
        <v>370</v>
      </c>
      <c r="J28" s="255">
        <v>41</v>
      </c>
      <c r="K28" s="255">
        <v>41.3</v>
      </c>
      <c r="L28" s="360">
        <v>42.5</v>
      </c>
      <c r="M28" s="360">
        <v>41.8</v>
      </c>
      <c r="N28" s="360">
        <v>43.9</v>
      </c>
      <c r="O28" s="256">
        <v>40.9</v>
      </c>
    </row>
    <row r="29" spans="1:15" ht="15.75">
      <c r="A29" s="64"/>
      <c r="B29" s="72">
        <f t="shared" si="0"/>
        <v>25</v>
      </c>
      <c r="C29" s="418" t="s">
        <v>56</v>
      </c>
      <c r="D29" s="250">
        <v>833</v>
      </c>
      <c r="E29" s="250">
        <v>724</v>
      </c>
      <c r="F29" s="250">
        <v>659</v>
      </c>
      <c r="G29" s="250">
        <v>663</v>
      </c>
      <c r="H29" s="581">
        <v>621</v>
      </c>
      <c r="I29" s="282">
        <v>709</v>
      </c>
      <c r="J29" s="255">
        <v>73.9</v>
      </c>
      <c r="K29" s="255">
        <v>65.1</v>
      </c>
      <c r="L29" s="360">
        <v>59.8</v>
      </c>
      <c r="M29" s="360">
        <v>60.8</v>
      </c>
      <c r="N29" s="360">
        <v>57.5</v>
      </c>
      <c r="O29" s="256">
        <v>66.3</v>
      </c>
    </row>
    <row r="30" spans="1:15" ht="15.75">
      <c r="A30" s="64"/>
      <c r="B30" s="72">
        <f t="shared" si="0"/>
        <v>26</v>
      </c>
      <c r="C30" s="418" t="s">
        <v>57</v>
      </c>
      <c r="D30" s="250">
        <v>1175</v>
      </c>
      <c r="E30" s="250">
        <v>938</v>
      </c>
      <c r="F30" s="250">
        <v>852</v>
      </c>
      <c r="G30" s="250">
        <v>973</v>
      </c>
      <c r="H30" s="581">
        <v>1052</v>
      </c>
      <c r="I30" s="282">
        <v>1304</v>
      </c>
      <c r="J30" s="255">
        <v>43.5</v>
      </c>
      <c r="K30" s="255">
        <v>34.4</v>
      </c>
      <c r="L30" s="360">
        <v>31.1</v>
      </c>
      <c r="M30" s="360">
        <v>35.3</v>
      </c>
      <c r="N30" s="360">
        <v>37.9</v>
      </c>
      <c r="O30" s="256">
        <v>46.5</v>
      </c>
    </row>
    <row r="31" spans="1:15" ht="16.5" thickBot="1">
      <c r="A31" s="64"/>
      <c r="B31" s="74">
        <f t="shared" si="0"/>
        <v>27</v>
      </c>
      <c r="C31" s="419" t="s">
        <v>58</v>
      </c>
      <c r="D31" s="289">
        <v>222</v>
      </c>
      <c r="E31" s="289">
        <v>213</v>
      </c>
      <c r="F31" s="289">
        <v>203</v>
      </c>
      <c r="G31" s="289">
        <v>195</v>
      </c>
      <c r="H31" s="657">
        <v>198</v>
      </c>
      <c r="I31" s="283">
        <v>193</v>
      </c>
      <c r="J31" s="259">
        <v>58.8</v>
      </c>
      <c r="K31" s="259">
        <v>56.3</v>
      </c>
      <c r="L31" s="361">
        <v>53.6</v>
      </c>
      <c r="M31" s="361">
        <v>51.5</v>
      </c>
      <c r="N31" s="361">
        <v>52.2</v>
      </c>
      <c r="O31" s="260">
        <v>50.6</v>
      </c>
    </row>
    <row r="32" spans="1:15" ht="16.5" thickBot="1">
      <c r="A32" s="68"/>
      <c r="B32" s="1710" t="s">
        <v>69</v>
      </c>
      <c r="C32" s="1711"/>
      <c r="D32" s="479">
        <v>32079</v>
      </c>
      <c r="E32" s="479">
        <v>29566</v>
      </c>
      <c r="F32" s="479">
        <v>27575</v>
      </c>
      <c r="G32" s="479">
        <v>27197</v>
      </c>
      <c r="H32" s="584">
        <v>27489</v>
      </c>
      <c r="I32" s="284">
        <v>27633</v>
      </c>
      <c r="J32" s="261">
        <v>69.4</v>
      </c>
      <c r="K32" s="261">
        <v>64.3</v>
      </c>
      <c r="L32" s="423">
        <v>60.2</v>
      </c>
      <c r="M32" s="423">
        <v>59.6</v>
      </c>
      <c r="N32" s="423">
        <v>60.5</v>
      </c>
      <c r="O32" s="262">
        <v>60.9</v>
      </c>
    </row>
    <row r="33" spans="2:15" ht="12.75" customHeight="1">
      <c r="B33" s="1707" t="s">
        <v>274</v>
      </c>
      <c r="C33" s="1707"/>
      <c r="D33" s="1707"/>
      <c r="E33" s="1707"/>
      <c r="F33" s="1707"/>
      <c r="G33" s="1707"/>
      <c r="H33" s="1707"/>
      <c r="I33" s="1707"/>
      <c r="J33" s="1707"/>
      <c r="K33" s="1707"/>
      <c r="L33" s="1707"/>
      <c r="M33" s="1707"/>
      <c r="N33" s="1707"/>
      <c r="O33" s="1707"/>
    </row>
  </sheetData>
  <sheetProtection/>
  <mergeCells count="9">
    <mergeCell ref="N1:O1"/>
    <mergeCell ref="B2:O2"/>
    <mergeCell ref="B33:O33"/>
    <mergeCell ref="A15:A16"/>
    <mergeCell ref="B32:C32"/>
    <mergeCell ref="J3:O3"/>
    <mergeCell ref="B3:B4"/>
    <mergeCell ref="C3:C4"/>
    <mergeCell ref="D3:I3"/>
  </mergeCells>
  <printOptions/>
  <pageMargins left="0.43" right="0.19" top="0.24" bottom="0.25" header="0.16" footer="0.1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19.00390625" style="0" customWidth="1"/>
    <col min="4" max="15" width="9.28125" style="0" customWidth="1"/>
  </cols>
  <sheetData>
    <row r="1" spans="1:15" ht="15.75">
      <c r="A1" s="64"/>
      <c r="B1" s="64"/>
      <c r="C1" s="64"/>
      <c r="D1" s="64"/>
      <c r="E1" s="64"/>
      <c r="F1" s="64"/>
      <c r="G1" s="64"/>
      <c r="H1" s="1510" t="s">
        <v>249</v>
      </c>
      <c r="I1" s="1510"/>
      <c r="J1" s="1510"/>
      <c r="K1" s="1510"/>
      <c r="L1" s="1510"/>
      <c r="M1" s="1510"/>
      <c r="N1" s="1510"/>
      <c r="O1" s="1510"/>
    </row>
    <row r="2" spans="1:15" ht="27.75" customHeight="1" thickBot="1">
      <c r="A2" s="65"/>
      <c r="B2" s="1664" t="s">
        <v>140</v>
      </c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  <c r="N2" s="1664"/>
      <c r="O2" s="1664"/>
    </row>
    <row r="3" spans="1:15" ht="22.5" customHeight="1">
      <c r="A3" s="69"/>
      <c r="B3" s="1730" t="s">
        <v>27</v>
      </c>
      <c r="C3" s="1732" t="s">
        <v>28</v>
      </c>
      <c r="D3" s="1727" t="s">
        <v>162</v>
      </c>
      <c r="E3" s="1728"/>
      <c r="F3" s="1728"/>
      <c r="G3" s="1728"/>
      <c r="H3" s="1728"/>
      <c r="I3" s="1729"/>
      <c r="J3" s="1727" t="s">
        <v>163</v>
      </c>
      <c r="K3" s="1728"/>
      <c r="L3" s="1728"/>
      <c r="M3" s="1728"/>
      <c r="N3" s="1728"/>
      <c r="O3" s="1729"/>
    </row>
    <row r="4" spans="1:15" ht="22.5" customHeight="1" thickBot="1">
      <c r="A4" s="69"/>
      <c r="B4" s="1731"/>
      <c r="C4" s="1733"/>
      <c r="D4" s="514">
        <v>2008</v>
      </c>
      <c r="E4" s="514">
        <v>2009</v>
      </c>
      <c r="F4" s="352">
        <v>2010</v>
      </c>
      <c r="G4" s="352">
        <v>2011</v>
      </c>
      <c r="H4" s="563">
        <v>2012</v>
      </c>
      <c r="I4" s="515">
        <v>2013</v>
      </c>
      <c r="J4" s="524">
        <v>2008</v>
      </c>
      <c r="K4" s="524">
        <v>2009</v>
      </c>
      <c r="L4" s="525">
        <v>2010</v>
      </c>
      <c r="M4" s="525">
        <v>2011</v>
      </c>
      <c r="N4" s="525">
        <v>2012</v>
      </c>
      <c r="O4" s="322">
        <v>2013</v>
      </c>
    </row>
    <row r="5" spans="1:15" ht="15.75">
      <c r="A5" s="64"/>
      <c r="B5" s="516">
        <v>1</v>
      </c>
      <c r="C5" s="517" t="s">
        <v>32</v>
      </c>
      <c r="D5" s="286">
        <v>468</v>
      </c>
      <c r="E5" s="286">
        <v>488</v>
      </c>
      <c r="F5" s="286">
        <v>522</v>
      </c>
      <c r="G5" s="286">
        <v>472</v>
      </c>
      <c r="H5" s="580">
        <v>426</v>
      </c>
      <c r="I5" s="317">
        <v>466</v>
      </c>
      <c r="J5" s="252">
        <v>23.8</v>
      </c>
      <c r="K5" s="252">
        <v>24.9</v>
      </c>
      <c r="L5" s="252">
        <v>26.7</v>
      </c>
      <c r="M5" s="252">
        <v>24.1</v>
      </c>
      <c r="N5" s="359">
        <v>21.8</v>
      </c>
      <c r="O5" s="253">
        <v>23.8</v>
      </c>
    </row>
    <row r="6" spans="1:15" ht="15.75">
      <c r="A6" s="64"/>
      <c r="B6" s="518">
        <f aca="true" t="shared" si="0" ref="B6:B31">B5+1</f>
        <v>2</v>
      </c>
      <c r="C6" s="519" t="s">
        <v>33</v>
      </c>
      <c r="D6" s="250">
        <v>427</v>
      </c>
      <c r="E6" s="250">
        <v>430</v>
      </c>
      <c r="F6" s="250">
        <v>424</v>
      </c>
      <c r="G6" s="250">
        <v>377</v>
      </c>
      <c r="H6" s="581">
        <v>401</v>
      </c>
      <c r="I6" s="282">
        <v>446</v>
      </c>
      <c r="J6" s="255">
        <v>25.6</v>
      </c>
      <c r="K6" s="255">
        <v>26</v>
      </c>
      <c r="L6" s="255">
        <v>25.8</v>
      </c>
      <c r="M6" s="255">
        <v>23.1</v>
      </c>
      <c r="N6" s="360">
        <v>24.6</v>
      </c>
      <c r="O6" s="256">
        <v>27.5</v>
      </c>
    </row>
    <row r="7" spans="1:15" ht="15.75">
      <c r="A7" s="64"/>
      <c r="B7" s="518">
        <f t="shared" si="0"/>
        <v>3</v>
      </c>
      <c r="C7" s="520" t="s">
        <v>34</v>
      </c>
      <c r="D7" s="250">
        <v>168</v>
      </c>
      <c r="E7" s="250">
        <v>152</v>
      </c>
      <c r="F7" s="250">
        <v>127</v>
      </c>
      <c r="G7" s="250">
        <v>116</v>
      </c>
      <c r="H7" s="581">
        <v>151</v>
      </c>
      <c r="I7" s="282">
        <v>161</v>
      </c>
      <c r="J7" s="255">
        <v>16.3</v>
      </c>
      <c r="K7" s="255">
        <v>14.7</v>
      </c>
      <c r="L7" s="255">
        <v>12.3</v>
      </c>
      <c r="M7" s="255">
        <v>11.2</v>
      </c>
      <c r="N7" s="360">
        <v>14.6</v>
      </c>
      <c r="O7" s="256">
        <v>15.5</v>
      </c>
    </row>
    <row r="8" spans="1:15" ht="15.75">
      <c r="A8" s="64"/>
      <c r="B8" s="518">
        <f t="shared" si="0"/>
        <v>4</v>
      </c>
      <c r="C8" s="519" t="s">
        <v>35</v>
      </c>
      <c r="D8" s="250">
        <v>936</v>
      </c>
      <c r="E8" s="250">
        <v>891</v>
      </c>
      <c r="F8" s="250">
        <v>785</v>
      </c>
      <c r="G8" s="250">
        <v>847</v>
      </c>
      <c r="H8" s="581">
        <v>906</v>
      </c>
      <c r="I8" s="282">
        <v>957</v>
      </c>
      <c r="J8" s="255">
        <v>27.6</v>
      </c>
      <c r="K8" s="255">
        <v>26.4</v>
      </c>
      <c r="L8" s="255">
        <v>23.4</v>
      </c>
      <c r="M8" s="255">
        <v>25.4</v>
      </c>
      <c r="N8" s="360">
        <v>27.3</v>
      </c>
      <c r="O8" s="256">
        <v>29</v>
      </c>
    </row>
    <row r="9" spans="1:15" ht="15.75">
      <c r="A9" s="64"/>
      <c r="B9" s="518">
        <f t="shared" si="0"/>
        <v>5</v>
      </c>
      <c r="C9" s="520" t="s">
        <v>36</v>
      </c>
      <c r="D9" s="250">
        <v>1626</v>
      </c>
      <c r="E9" s="250">
        <v>1504</v>
      </c>
      <c r="F9" s="250">
        <v>1475</v>
      </c>
      <c r="G9" s="250">
        <v>1334</v>
      </c>
      <c r="H9" s="581">
        <v>1475</v>
      </c>
      <c r="I9" s="282">
        <v>1430</v>
      </c>
      <c r="J9" s="255">
        <v>35.9</v>
      </c>
      <c r="K9" s="255">
        <v>33.5</v>
      </c>
      <c r="L9" s="255">
        <v>33.1</v>
      </c>
      <c r="M9" s="255">
        <v>30.2</v>
      </c>
      <c r="N9" s="360">
        <v>33.6</v>
      </c>
      <c r="O9" s="256">
        <v>32.8</v>
      </c>
    </row>
    <row r="10" spans="1:15" ht="15.75">
      <c r="A10" s="64"/>
      <c r="B10" s="518">
        <f t="shared" si="0"/>
        <v>6</v>
      </c>
      <c r="C10" s="519" t="s">
        <v>37</v>
      </c>
      <c r="D10" s="250">
        <v>387</v>
      </c>
      <c r="E10" s="250">
        <v>319</v>
      </c>
      <c r="F10" s="250">
        <v>284</v>
      </c>
      <c r="G10" s="250">
        <v>307</v>
      </c>
      <c r="H10" s="581">
        <v>307</v>
      </c>
      <c r="I10" s="282">
        <v>287</v>
      </c>
      <c r="J10" s="255">
        <v>29.6</v>
      </c>
      <c r="K10" s="255">
        <v>24.6</v>
      </c>
      <c r="L10" s="255">
        <v>22.1</v>
      </c>
      <c r="M10" s="255">
        <v>24</v>
      </c>
      <c r="N10" s="360">
        <v>24.1</v>
      </c>
      <c r="O10" s="256">
        <v>22.6</v>
      </c>
    </row>
    <row r="11" spans="1:15" ht="15.75">
      <c r="A11" s="64"/>
      <c r="B11" s="518">
        <f t="shared" si="0"/>
        <v>7</v>
      </c>
      <c r="C11" s="519" t="s">
        <v>38</v>
      </c>
      <c r="D11" s="250">
        <v>277</v>
      </c>
      <c r="E11" s="250">
        <v>288</v>
      </c>
      <c r="F11" s="250">
        <v>303</v>
      </c>
      <c r="G11" s="250">
        <v>297</v>
      </c>
      <c r="H11" s="581">
        <v>302</v>
      </c>
      <c r="I11" s="282">
        <v>309</v>
      </c>
      <c r="J11" s="255">
        <v>22.3</v>
      </c>
      <c r="K11" s="255">
        <v>23.2</v>
      </c>
      <c r="L11" s="255">
        <v>24.4</v>
      </c>
      <c r="M11" s="255">
        <v>23.9</v>
      </c>
      <c r="N11" s="360">
        <v>24.2</v>
      </c>
      <c r="O11" s="256">
        <v>24.7</v>
      </c>
    </row>
    <row r="12" spans="1:15" ht="15.75">
      <c r="A12" s="64"/>
      <c r="B12" s="518">
        <f t="shared" si="0"/>
        <v>8</v>
      </c>
      <c r="C12" s="520" t="s">
        <v>39</v>
      </c>
      <c r="D12" s="250">
        <v>679</v>
      </c>
      <c r="E12" s="250">
        <v>575</v>
      </c>
      <c r="F12" s="250">
        <v>571</v>
      </c>
      <c r="G12" s="250">
        <v>553</v>
      </c>
      <c r="H12" s="581">
        <v>547</v>
      </c>
      <c r="I12" s="282">
        <v>516</v>
      </c>
      <c r="J12" s="255">
        <v>37.1</v>
      </c>
      <c r="K12" s="255">
        <v>31.6</v>
      </c>
      <c r="L12" s="255">
        <v>31.5</v>
      </c>
      <c r="M12" s="255">
        <v>30.7</v>
      </c>
      <c r="N12" s="360">
        <v>30.5</v>
      </c>
      <c r="O12" s="256">
        <v>28.9</v>
      </c>
    </row>
    <row r="13" spans="1:15" ht="15.75">
      <c r="A13" s="64"/>
      <c r="B13" s="518">
        <f t="shared" si="0"/>
        <v>9</v>
      </c>
      <c r="C13" s="520" t="s">
        <v>40</v>
      </c>
      <c r="D13" s="250">
        <v>306</v>
      </c>
      <c r="E13" s="250">
        <v>266</v>
      </c>
      <c r="F13" s="250">
        <v>246</v>
      </c>
      <c r="G13" s="250">
        <v>209</v>
      </c>
      <c r="H13" s="581">
        <v>208</v>
      </c>
      <c r="I13" s="282">
        <v>220</v>
      </c>
      <c r="J13" s="255">
        <v>22.2</v>
      </c>
      <c r="K13" s="255">
        <v>19.3</v>
      </c>
      <c r="L13" s="255">
        <v>17.9</v>
      </c>
      <c r="M13" s="255">
        <v>15.2</v>
      </c>
      <c r="N13" s="360">
        <v>15.1</v>
      </c>
      <c r="O13" s="256">
        <v>16</v>
      </c>
    </row>
    <row r="14" spans="1:15" ht="15.75">
      <c r="A14" s="64"/>
      <c r="B14" s="518">
        <f t="shared" si="0"/>
        <v>10</v>
      </c>
      <c r="C14" s="519" t="s">
        <v>41</v>
      </c>
      <c r="D14" s="250">
        <v>498</v>
      </c>
      <c r="E14" s="250">
        <v>406</v>
      </c>
      <c r="F14" s="250">
        <v>371</v>
      </c>
      <c r="G14" s="250">
        <v>348</v>
      </c>
      <c r="H14" s="581">
        <v>489</v>
      </c>
      <c r="I14" s="282">
        <v>502</v>
      </c>
      <c r="J14" s="255">
        <v>28.8</v>
      </c>
      <c r="K14" s="255">
        <v>23.6</v>
      </c>
      <c r="L14" s="255">
        <v>21.6</v>
      </c>
      <c r="M14" s="255">
        <v>20.3</v>
      </c>
      <c r="N14" s="360">
        <v>28.5</v>
      </c>
      <c r="O14" s="256">
        <v>29.2</v>
      </c>
    </row>
    <row r="15" spans="1:15" ht="15.75">
      <c r="A15" s="1724">
        <v>46</v>
      </c>
      <c r="B15" s="200">
        <f t="shared" si="0"/>
        <v>11</v>
      </c>
      <c r="C15" s="519" t="s">
        <v>42</v>
      </c>
      <c r="D15" s="250">
        <v>356</v>
      </c>
      <c r="E15" s="250">
        <v>329</v>
      </c>
      <c r="F15" s="250">
        <v>286</v>
      </c>
      <c r="G15" s="250">
        <v>286</v>
      </c>
      <c r="H15" s="581">
        <v>265</v>
      </c>
      <c r="I15" s="282">
        <v>260</v>
      </c>
      <c r="J15" s="255">
        <v>34.5</v>
      </c>
      <c r="K15" s="255">
        <v>32.2</v>
      </c>
      <c r="L15" s="255">
        <v>28.3</v>
      </c>
      <c r="M15" s="255">
        <v>28.5</v>
      </c>
      <c r="N15" s="360">
        <v>26.6</v>
      </c>
      <c r="O15" s="256">
        <v>26.3</v>
      </c>
    </row>
    <row r="16" spans="1:15" ht="15.75">
      <c r="A16" s="1724"/>
      <c r="B16" s="200">
        <f t="shared" si="0"/>
        <v>12</v>
      </c>
      <c r="C16" s="520" t="s">
        <v>43</v>
      </c>
      <c r="D16" s="250">
        <v>907</v>
      </c>
      <c r="E16" s="250">
        <v>845</v>
      </c>
      <c r="F16" s="250">
        <v>824</v>
      </c>
      <c r="G16" s="250">
        <v>766</v>
      </c>
      <c r="H16" s="581">
        <v>729</v>
      </c>
      <c r="I16" s="282">
        <v>787</v>
      </c>
      <c r="J16" s="255">
        <v>38.6</v>
      </c>
      <c r="K16" s="255">
        <v>36.3</v>
      </c>
      <c r="L16" s="255">
        <v>35.7</v>
      </c>
      <c r="M16" s="255">
        <v>33.5</v>
      </c>
      <c r="N16" s="360">
        <v>32.1</v>
      </c>
      <c r="O16" s="256">
        <v>34.9</v>
      </c>
    </row>
    <row r="17" spans="1:15" ht="15.75">
      <c r="A17" s="521"/>
      <c r="B17" s="200">
        <f t="shared" si="0"/>
        <v>13</v>
      </c>
      <c r="C17" s="519" t="s">
        <v>44</v>
      </c>
      <c r="D17" s="250">
        <v>566</v>
      </c>
      <c r="E17" s="250">
        <v>569</v>
      </c>
      <c r="F17" s="250">
        <v>541</v>
      </c>
      <c r="G17" s="250">
        <v>551</v>
      </c>
      <c r="H17" s="581">
        <v>560</v>
      </c>
      <c r="I17" s="282">
        <v>560</v>
      </c>
      <c r="J17" s="255">
        <v>22.3</v>
      </c>
      <c r="K17" s="255">
        <v>22.4</v>
      </c>
      <c r="L17" s="255">
        <v>21.4</v>
      </c>
      <c r="M17" s="255">
        <v>21.8</v>
      </c>
      <c r="N17" s="360">
        <v>22.2</v>
      </c>
      <c r="O17" s="256">
        <v>22.2</v>
      </c>
    </row>
    <row r="18" spans="1:15" ht="15.75">
      <c r="A18" s="521"/>
      <c r="B18" s="200">
        <f t="shared" si="0"/>
        <v>14</v>
      </c>
      <c r="C18" s="520" t="s">
        <v>45</v>
      </c>
      <c r="D18" s="250">
        <v>485</v>
      </c>
      <c r="E18" s="250">
        <v>400</v>
      </c>
      <c r="F18" s="250">
        <v>377</v>
      </c>
      <c r="G18" s="250">
        <v>409</v>
      </c>
      <c r="H18" s="581">
        <v>343</v>
      </c>
      <c r="I18" s="282">
        <v>378</v>
      </c>
      <c r="J18" s="255">
        <v>40.3</v>
      </c>
      <c r="K18" s="255">
        <v>33.5</v>
      </c>
      <c r="L18" s="255">
        <v>31.7</v>
      </c>
      <c r="M18" s="255">
        <v>34.6</v>
      </c>
      <c r="N18" s="360">
        <v>29.1</v>
      </c>
      <c r="O18" s="256">
        <v>32.2</v>
      </c>
    </row>
    <row r="19" spans="1:15" ht="15.75">
      <c r="A19" s="64"/>
      <c r="B19" s="200">
        <f t="shared" si="0"/>
        <v>15</v>
      </c>
      <c r="C19" s="520" t="s">
        <v>46</v>
      </c>
      <c r="D19" s="250">
        <v>1084</v>
      </c>
      <c r="E19" s="250">
        <v>830</v>
      </c>
      <c r="F19" s="250">
        <v>861</v>
      </c>
      <c r="G19" s="250">
        <v>867</v>
      </c>
      <c r="H19" s="581">
        <v>818</v>
      </c>
      <c r="I19" s="282">
        <v>766</v>
      </c>
      <c r="J19" s="255">
        <v>45.5</v>
      </c>
      <c r="K19" s="255">
        <v>34.9</v>
      </c>
      <c r="L19" s="255">
        <v>36.2</v>
      </c>
      <c r="M19" s="255">
        <v>36.5</v>
      </c>
      <c r="N19" s="360">
        <v>34.4</v>
      </c>
      <c r="O19" s="256">
        <v>32.1</v>
      </c>
    </row>
    <row r="20" spans="1:15" ht="15.75">
      <c r="A20" s="64"/>
      <c r="B20" s="200">
        <f t="shared" si="0"/>
        <v>16</v>
      </c>
      <c r="C20" s="519" t="s">
        <v>47</v>
      </c>
      <c r="D20" s="250">
        <v>363</v>
      </c>
      <c r="E20" s="250">
        <v>307</v>
      </c>
      <c r="F20" s="250">
        <v>264</v>
      </c>
      <c r="G20" s="250">
        <v>281</v>
      </c>
      <c r="H20" s="581">
        <v>314</v>
      </c>
      <c r="I20" s="282">
        <v>288</v>
      </c>
      <c r="J20" s="255">
        <v>23.9</v>
      </c>
      <c r="K20" s="255">
        <v>20.4</v>
      </c>
      <c r="L20" s="255">
        <v>17.7</v>
      </c>
      <c r="M20" s="255">
        <v>19</v>
      </c>
      <c r="N20" s="360">
        <v>21.4</v>
      </c>
      <c r="O20" s="256">
        <v>19.7</v>
      </c>
    </row>
    <row r="21" spans="1:15" ht="15.75">
      <c r="A21" s="64"/>
      <c r="B21" s="200">
        <f t="shared" si="0"/>
        <v>17</v>
      </c>
      <c r="C21" s="520" t="s">
        <v>48</v>
      </c>
      <c r="D21" s="250">
        <v>367</v>
      </c>
      <c r="E21" s="250">
        <v>327</v>
      </c>
      <c r="F21" s="250">
        <v>273</v>
      </c>
      <c r="G21" s="250">
        <v>298</v>
      </c>
      <c r="H21" s="581">
        <v>323</v>
      </c>
      <c r="I21" s="282">
        <v>280</v>
      </c>
      <c r="J21" s="255">
        <v>31.9</v>
      </c>
      <c r="K21" s="255">
        <v>28.4</v>
      </c>
      <c r="L21" s="255">
        <v>23.7</v>
      </c>
      <c r="M21" s="255">
        <v>25.9</v>
      </c>
      <c r="N21" s="360">
        <v>28</v>
      </c>
      <c r="O21" s="256">
        <v>24.2</v>
      </c>
    </row>
    <row r="22" spans="1:15" ht="15.75">
      <c r="A22" s="64"/>
      <c r="B22" s="200">
        <f t="shared" si="0"/>
        <v>18</v>
      </c>
      <c r="C22" s="519" t="s">
        <v>49</v>
      </c>
      <c r="D22" s="250">
        <v>209</v>
      </c>
      <c r="E22" s="250">
        <v>181</v>
      </c>
      <c r="F22" s="250">
        <v>166</v>
      </c>
      <c r="G22" s="250">
        <v>175</v>
      </c>
      <c r="H22" s="581">
        <v>183</v>
      </c>
      <c r="I22" s="282">
        <v>181</v>
      </c>
      <c r="J22" s="255">
        <v>17.5</v>
      </c>
      <c r="K22" s="255">
        <v>15.3</v>
      </c>
      <c r="L22" s="255">
        <v>14.2</v>
      </c>
      <c r="M22" s="255">
        <v>15.1</v>
      </c>
      <c r="N22" s="360">
        <v>15.9</v>
      </c>
      <c r="O22" s="256">
        <v>15.9</v>
      </c>
    </row>
    <row r="23" spans="1:15" ht="15.75">
      <c r="A23" s="64"/>
      <c r="B23" s="200">
        <f t="shared" si="0"/>
        <v>19</v>
      </c>
      <c r="C23" s="519" t="s">
        <v>50</v>
      </c>
      <c r="D23" s="250">
        <v>248</v>
      </c>
      <c r="E23" s="250">
        <v>242</v>
      </c>
      <c r="F23" s="250">
        <v>241</v>
      </c>
      <c r="G23" s="250">
        <v>236</v>
      </c>
      <c r="H23" s="581">
        <v>227</v>
      </c>
      <c r="I23" s="282">
        <v>181</v>
      </c>
      <c r="J23" s="255">
        <v>22.6</v>
      </c>
      <c r="K23" s="255">
        <v>22.2</v>
      </c>
      <c r="L23" s="255">
        <v>22.2</v>
      </c>
      <c r="M23" s="255">
        <v>21.8</v>
      </c>
      <c r="N23" s="360">
        <v>21.1</v>
      </c>
      <c r="O23" s="256">
        <v>16.9</v>
      </c>
    </row>
    <row r="24" spans="1:15" ht="15.75">
      <c r="A24" s="64"/>
      <c r="B24" s="200">
        <f t="shared" si="0"/>
        <v>20</v>
      </c>
      <c r="C24" s="519" t="s">
        <v>51</v>
      </c>
      <c r="D24" s="250">
        <v>774</v>
      </c>
      <c r="E24" s="250">
        <v>688</v>
      </c>
      <c r="F24" s="250">
        <v>645</v>
      </c>
      <c r="G24" s="250">
        <v>599</v>
      </c>
      <c r="H24" s="581">
        <v>551</v>
      </c>
      <c r="I24" s="282">
        <v>593</v>
      </c>
      <c r="J24" s="255">
        <v>27.8</v>
      </c>
      <c r="K24" s="255">
        <v>24.9</v>
      </c>
      <c r="L24" s="255">
        <v>23.4</v>
      </c>
      <c r="M24" s="255">
        <v>21.9</v>
      </c>
      <c r="N24" s="360">
        <v>20.2</v>
      </c>
      <c r="O24" s="256">
        <v>21.7</v>
      </c>
    </row>
    <row r="25" spans="1:15" ht="15.75">
      <c r="A25" s="64"/>
      <c r="B25" s="200">
        <f t="shared" si="0"/>
        <v>21</v>
      </c>
      <c r="C25" s="520" t="s">
        <v>52</v>
      </c>
      <c r="D25" s="250">
        <v>562</v>
      </c>
      <c r="E25" s="250">
        <v>476</v>
      </c>
      <c r="F25" s="250">
        <v>444</v>
      </c>
      <c r="G25" s="250">
        <v>418</v>
      </c>
      <c r="H25" s="581">
        <v>427</v>
      </c>
      <c r="I25" s="282">
        <v>361</v>
      </c>
      <c r="J25" s="255">
        <v>50.8</v>
      </c>
      <c r="K25" s="255">
        <v>43.4</v>
      </c>
      <c r="L25" s="255">
        <v>40.7</v>
      </c>
      <c r="M25" s="255">
        <v>38.5</v>
      </c>
      <c r="N25" s="360">
        <v>39.5</v>
      </c>
      <c r="O25" s="256">
        <v>33.5</v>
      </c>
    </row>
    <row r="26" spans="1:15" ht="15.75">
      <c r="A26" s="64"/>
      <c r="B26" s="200">
        <f t="shared" si="0"/>
        <v>22</v>
      </c>
      <c r="C26" s="520" t="s">
        <v>53</v>
      </c>
      <c r="D26" s="250">
        <v>328</v>
      </c>
      <c r="E26" s="250">
        <v>262</v>
      </c>
      <c r="F26" s="250">
        <v>274</v>
      </c>
      <c r="G26" s="250">
        <v>254</v>
      </c>
      <c r="H26" s="581">
        <v>238</v>
      </c>
      <c r="I26" s="282">
        <v>251</v>
      </c>
      <c r="J26" s="255">
        <v>24.3</v>
      </c>
      <c r="K26" s="255">
        <v>19.6</v>
      </c>
      <c r="L26" s="255">
        <v>20.6</v>
      </c>
      <c r="M26" s="255">
        <v>19.2</v>
      </c>
      <c r="N26" s="360">
        <v>18.1</v>
      </c>
      <c r="O26" s="256">
        <v>19.1</v>
      </c>
    </row>
    <row r="27" spans="1:15" ht="15.75">
      <c r="A27" s="64"/>
      <c r="B27" s="200">
        <f t="shared" si="0"/>
        <v>23</v>
      </c>
      <c r="C27" s="519" t="s">
        <v>54</v>
      </c>
      <c r="D27" s="250">
        <v>300</v>
      </c>
      <c r="E27" s="250">
        <v>292</v>
      </c>
      <c r="F27" s="250">
        <v>273</v>
      </c>
      <c r="G27" s="250">
        <v>257</v>
      </c>
      <c r="H27" s="581">
        <v>259</v>
      </c>
      <c r="I27" s="282">
        <v>236</v>
      </c>
      <c r="J27" s="255">
        <v>22.9</v>
      </c>
      <c r="K27" s="255">
        <v>22.5</v>
      </c>
      <c r="L27" s="255">
        <v>21.1</v>
      </c>
      <c r="M27" s="255">
        <v>20.1</v>
      </c>
      <c r="N27" s="360">
        <v>20.3</v>
      </c>
      <c r="O27" s="256">
        <v>18.7</v>
      </c>
    </row>
    <row r="28" spans="1:15" ht="15.75">
      <c r="A28" s="64"/>
      <c r="B28" s="200">
        <f t="shared" si="0"/>
        <v>24</v>
      </c>
      <c r="C28" s="519" t="s">
        <v>55</v>
      </c>
      <c r="D28" s="250">
        <v>219</v>
      </c>
      <c r="E28" s="250">
        <v>211</v>
      </c>
      <c r="F28" s="250">
        <v>186</v>
      </c>
      <c r="G28" s="250">
        <v>185</v>
      </c>
      <c r="H28" s="581">
        <v>226</v>
      </c>
      <c r="I28" s="282">
        <v>227</v>
      </c>
      <c r="J28" s="255">
        <v>24.3</v>
      </c>
      <c r="K28" s="255">
        <v>23.4</v>
      </c>
      <c r="L28" s="255">
        <v>20.6</v>
      </c>
      <c r="M28" s="255">
        <v>20.5</v>
      </c>
      <c r="N28" s="360">
        <v>25</v>
      </c>
      <c r="O28" s="256">
        <v>25.1</v>
      </c>
    </row>
    <row r="29" spans="1:15" ht="15.75">
      <c r="A29" s="64"/>
      <c r="B29" s="200">
        <f t="shared" si="0"/>
        <v>25</v>
      </c>
      <c r="C29" s="519" t="s">
        <v>56</v>
      </c>
      <c r="D29" s="250">
        <v>368</v>
      </c>
      <c r="E29" s="250">
        <v>309</v>
      </c>
      <c r="F29" s="250">
        <v>225</v>
      </c>
      <c r="G29" s="250">
        <v>219</v>
      </c>
      <c r="H29" s="581">
        <v>190</v>
      </c>
      <c r="I29" s="282">
        <v>223</v>
      </c>
      <c r="J29" s="255">
        <v>32.6</v>
      </c>
      <c r="K29" s="255">
        <v>27.8</v>
      </c>
      <c r="L29" s="255">
        <v>20.4</v>
      </c>
      <c r="M29" s="255">
        <v>20.1</v>
      </c>
      <c r="N29" s="360">
        <v>17.6</v>
      </c>
      <c r="O29" s="256">
        <v>20.9</v>
      </c>
    </row>
    <row r="30" spans="1:15" ht="15.75">
      <c r="A30" s="64"/>
      <c r="B30" s="200">
        <f t="shared" si="0"/>
        <v>26</v>
      </c>
      <c r="C30" s="519" t="s">
        <v>57</v>
      </c>
      <c r="D30" s="250">
        <v>649</v>
      </c>
      <c r="E30" s="250">
        <v>485</v>
      </c>
      <c r="F30" s="250">
        <v>412</v>
      </c>
      <c r="G30" s="250">
        <v>469</v>
      </c>
      <c r="H30" s="581">
        <v>531</v>
      </c>
      <c r="I30" s="282">
        <v>619</v>
      </c>
      <c r="J30" s="393">
        <v>24</v>
      </c>
      <c r="K30" s="393">
        <v>17.8</v>
      </c>
      <c r="L30" s="393">
        <v>15</v>
      </c>
      <c r="M30" s="393">
        <v>17</v>
      </c>
      <c r="N30" s="360">
        <v>19.1</v>
      </c>
      <c r="O30" s="256">
        <v>22.1</v>
      </c>
    </row>
    <row r="31" spans="1:15" ht="16.5" thickBot="1">
      <c r="A31" s="64"/>
      <c r="B31" s="522">
        <f t="shared" si="0"/>
        <v>27</v>
      </c>
      <c r="C31" s="523" t="s">
        <v>58</v>
      </c>
      <c r="D31" s="289">
        <v>83</v>
      </c>
      <c r="E31" s="289">
        <v>72</v>
      </c>
      <c r="F31" s="289">
        <v>65</v>
      </c>
      <c r="G31" s="289">
        <v>57</v>
      </c>
      <c r="H31" s="657">
        <v>60</v>
      </c>
      <c r="I31" s="283">
        <v>51</v>
      </c>
      <c r="J31" s="259">
        <v>22</v>
      </c>
      <c r="K31" s="259">
        <v>19</v>
      </c>
      <c r="L31" s="259">
        <v>17.2</v>
      </c>
      <c r="M31" s="259">
        <v>15</v>
      </c>
      <c r="N31" s="361">
        <v>15.8</v>
      </c>
      <c r="O31" s="260">
        <v>13.4</v>
      </c>
    </row>
    <row r="32" spans="1:15" ht="16.5" thickBot="1">
      <c r="A32" s="68"/>
      <c r="B32" s="1725" t="s">
        <v>69</v>
      </c>
      <c r="C32" s="1726"/>
      <c r="D32" s="479">
        <v>13640</v>
      </c>
      <c r="E32" s="479">
        <v>12144</v>
      </c>
      <c r="F32" s="479">
        <v>11465</v>
      </c>
      <c r="G32" s="479">
        <v>11187</v>
      </c>
      <c r="H32" s="584">
        <v>11456</v>
      </c>
      <c r="I32" s="284">
        <v>11536</v>
      </c>
      <c r="J32" s="261">
        <v>29.5</v>
      </c>
      <c r="K32" s="261">
        <v>26.4</v>
      </c>
      <c r="L32" s="261">
        <v>25</v>
      </c>
      <c r="M32" s="261">
        <v>24.5</v>
      </c>
      <c r="N32" s="423">
        <v>25.2</v>
      </c>
      <c r="O32" s="262">
        <v>25.4</v>
      </c>
    </row>
    <row r="33" spans="2:15" ht="12.75">
      <c r="B33" s="1707" t="s">
        <v>274</v>
      </c>
      <c r="C33" s="1707"/>
      <c r="D33" s="1707"/>
      <c r="E33" s="1707"/>
      <c r="F33" s="1707"/>
      <c r="G33" s="1707"/>
      <c r="H33" s="1707"/>
      <c r="I33" s="1707"/>
      <c r="J33" s="1707"/>
      <c r="K33" s="1707"/>
      <c r="L33" s="1707"/>
      <c r="M33" s="1707"/>
      <c r="N33" s="1707"/>
      <c r="O33" s="1707"/>
    </row>
  </sheetData>
  <sheetProtection/>
  <mergeCells count="9">
    <mergeCell ref="B2:O2"/>
    <mergeCell ref="H1:O1"/>
    <mergeCell ref="B33:O33"/>
    <mergeCell ref="A15:A16"/>
    <mergeCell ref="B32:C32"/>
    <mergeCell ref="D3:I3"/>
    <mergeCell ref="B3:B4"/>
    <mergeCell ref="C3:C4"/>
    <mergeCell ref="J3:O3"/>
  </mergeCells>
  <printOptions/>
  <pageMargins left="0.32" right="0.18" top="0.26" bottom="0.22" header="0.16" footer="0.1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M1" sqref="M1:N1"/>
    </sheetView>
  </sheetViews>
  <sheetFormatPr defaultColWidth="9.140625" defaultRowHeight="12.75"/>
  <cols>
    <col min="1" max="1" width="6.7109375" style="0" customWidth="1"/>
    <col min="2" max="2" width="5.421875" style="0" customWidth="1"/>
    <col min="3" max="3" width="18.8515625" style="0" customWidth="1"/>
    <col min="4" max="14" width="10.140625" style="0" customWidth="1"/>
  </cols>
  <sheetData>
    <row r="1" spans="1:14" ht="15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548" t="s">
        <v>250</v>
      </c>
      <c r="N1" s="1548"/>
    </row>
    <row r="2" spans="1:14" ht="36.75" customHeight="1" thickBot="1">
      <c r="A2" s="85"/>
      <c r="B2" s="1737" t="s">
        <v>467</v>
      </c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737"/>
      <c r="N2" s="1737"/>
    </row>
    <row r="3" spans="1:14" ht="27" customHeight="1">
      <c r="A3" s="86"/>
      <c r="B3" s="1550" t="s">
        <v>27</v>
      </c>
      <c r="C3" s="1739" t="s">
        <v>28</v>
      </c>
      <c r="D3" s="1741" t="s">
        <v>163</v>
      </c>
      <c r="E3" s="1741"/>
      <c r="F3" s="1741"/>
      <c r="G3" s="1741"/>
      <c r="H3" s="1741"/>
      <c r="I3" s="1741"/>
      <c r="J3" s="1741"/>
      <c r="K3" s="1741"/>
      <c r="L3" s="1741"/>
      <c r="M3" s="1741"/>
      <c r="N3" s="1742"/>
    </row>
    <row r="4" spans="1:14" ht="27" customHeight="1" thickBot="1">
      <c r="A4" s="86"/>
      <c r="B4" s="1738"/>
      <c r="C4" s="1740"/>
      <c r="D4" s="890">
        <v>2003</v>
      </c>
      <c r="E4" s="526">
        <v>2004</v>
      </c>
      <c r="F4" s="527">
        <v>2005</v>
      </c>
      <c r="G4" s="527">
        <v>2006</v>
      </c>
      <c r="H4" s="528">
        <v>2007</v>
      </c>
      <c r="I4" s="528">
        <v>2008</v>
      </c>
      <c r="J4" s="528">
        <v>2009</v>
      </c>
      <c r="K4" s="529">
        <v>2010</v>
      </c>
      <c r="L4" s="529">
        <v>2011</v>
      </c>
      <c r="M4" s="901">
        <v>2012</v>
      </c>
      <c r="N4" s="900">
        <v>2013</v>
      </c>
    </row>
    <row r="5" spans="1:14" ht="15.75">
      <c r="A5" s="85"/>
      <c r="B5" s="530">
        <v>1</v>
      </c>
      <c r="C5" s="896" t="s">
        <v>32</v>
      </c>
      <c r="D5" s="891">
        <v>29.7</v>
      </c>
      <c r="E5" s="532">
        <v>33.6</v>
      </c>
      <c r="F5" s="492">
        <v>23.5</v>
      </c>
      <c r="G5" s="533">
        <v>32.7</v>
      </c>
      <c r="H5" s="532">
        <v>39.5</v>
      </c>
      <c r="I5" s="251">
        <v>37.3</v>
      </c>
      <c r="J5" s="252">
        <v>39.2</v>
      </c>
      <c r="K5" s="252">
        <v>37.8</v>
      </c>
      <c r="L5" s="252">
        <v>33</v>
      </c>
      <c r="M5" s="252">
        <v>33.9</v>
      </c>
      <c r="N5" s="695">
        <v>36.7</v>
      </c>
    </row>
    <row r="6" spans="1:14" ht="15.75">
      <c r="A6" s="85"/>
      <c r="B6" s="534">
        <v>2</v>
      </c>
      <c r="C6" s="897" t="s">
        <v>33</v>
      </c>
      <c r="D6" s="892">
        <v>25.8</v>
      </c>
      <c r="E6" s="536">
        <v>26.4</v>
      </c>
      <c r="F6" s="96">
        <v>24.5</v>
      </c>
      <c r="G6" s="537">
        <v>26.2</v>
      </c>
      <c r="H6" s="538">
        <v>28.2</v>
      </c>
      <c r="I6" s="254">
        <v>28.9</v>
      </c>
      <c r="J6" s="255">
        <v>26.7</v>
      </c>
      <c r="K6" s="255">
        <v>27</v>
      </c>
      <c r="L6" s="255">
        <v>24.2</v>
      </c>
      <c r="M6" s="255">
        <v>26.6</v>
      </c>
      <c r="N6" s="696">
        <v>31.5</v>
      </c>
    </row>
    <row r="7" spans="1:14" ht="15.75">
      <c r="A7" s="85"/>
      <c r="B7" s="534">
        <v>3</v>
      </c>
      <c r="C7" s="897" t="s">
        <v>34</v>
      </c>
      <c r="D7" s="892">
        <v>23.6</v>
      </c>
      <c r="E7" s="536">
        <v>27.1</v>
      </c>
      <c r="F7" s="96">
        <v>20</v>
      </c>
      <c r="G7" s="537">
        <v>30.4</v>
      </c>
      <c r="H7" s="538">
        <v>30.3</v>
      </c>
      <c r="I7" s="254">
        <v>30.7</v>
      </c>
      <c r="J7" s="255">
        <v>25.1</v>
      </c>
      <c r="K7" s="255">
        <v>25.6</v>
      </c>
      <c r="L7" s="255">
        <v>24</v>
      </c>
      <c r="M7" s="255">
        <v>25.9</v>
      </c>
      <c r="N7" s="696">
        <v>27.5</v>
      </c>
    </row>
    <row r="8" spans="1:14" ht="15.75">
      <c r="A8" s="85"/>
      <c r="B8" s="534">
        <v>4</v>
      </c>
      <c r="C8" s="897" t="s">
        <v>35</v>
      </c>
      <c r="D8" s="892">
        <v>20.8</v>
      </c>
      <c r="E8" s="536">
        <v>22.7</v>
      </c>
      <c r="F8" s="96">
        <v>22.7</v>
      </c>
      <c r="G8" s="537">
        <v>27.9</v>
      </c>
      <c r="H8" s="538">
        <v>33</v>
      </c>
      <c r="I8" s="254">
        <v>30.3</v>
      </c>
      <c r="J8" s="255">
        <v>30.4</v>
      </c>
      <c r="K8" s="255">
        <v>30.2</v>
      </c>
      <c r="L8" s="255">
        <v>35.8</v>
      </c>
      <c r="M8" s="255">
        <v>36.7</v>
      </c>
      <c r="N8" s="696">
        <v>39.5</v>
      </c>
    </row>
    <row r="9" spans="1:14" ht="15.75">
      <c r="A9" s="85"/>
      <c r="B9" s="534">
        <v>5</v>
      </c>
      <c r="C9" s="897" t="s">
        <v>36</v>
      </c>
      <c r="D9" s="892">
        <v>27.6</v>
      </c>
      <c r="E9" s="536">
        <v>28.9</v>
      </c>
      <c r="F9" s="96">
        <v>45.4</v>
      </c>
      <c r="G9" s="539">
        <v>31</v>
      </c>
      <c r="H9" s="538">
        <v>33.9</v>
      </c>
      <c r="I9" s="254">
        <v>37.5</v>
      </c>
      <c r="J9" s="255">
        <v>35.1</v>
      </c>
      <c r="K9" s="255">
        <v>36.2</v>
      </c>
      <c r="L9" s="255">
        <v>34.6</v>
      </c>
      <c r="M9" s="255">
        <v>38.9</v>
      </c>
      <c r="N9" s="696">
        <v>38.6</v>
      </c>
    </row>
    <row r="10" spans="1:14" ht="15.75">
      <c r="A10" s="85"/>
      <c r="B10" s="534">
        <v>6</v>
      </c>
      <c r="C10" s="898" t="s">
        <v>37</v>
      </c>
      <c r="D10" s="893">
        <v>26.5</v>
      </c>
      <c r="E10" s="538">
        <v>35.1</v>
      </c>
      <c r="F10" s="96">
        <v>31.1</v>
      </c>
      <c r="G10" s="537">
        <v>28.4</v>
      </c>
      <c r="H10" s="538">
        <v>33.2</v>
      </c>
      <c r="I10" s="254">
        <v>37.7</v>
      </c>
      <c r="J10" s="255">
        <v>33.4</v>
      </c>
      <c r="K10" s="255">
        <v>33.3</v>
      </c>
      <c r="L10" s="255">
        <v>34.5</v>
      </c>
      <c r="M10" s="255">
        <v>35.7</v>
      </c>
      <c r="N10" s="696">
        <v>35.9</v>
      </c>
    </row>
    <row r="11" spans="1:14" ht="15.75">
      <c r="A11" s="85"/>
      <c r="B11" s="534">
        <v>7</v>
      </c>
      <c r="C11" s="898" t="s">
        <v>38</v>
      </c>
      <c r="D11" s="893">
        <v>21.8</v>
      </c>
      <c r="E11" s="538">
        <v>29.1</v>
      </c>
      <c r="F11" s="96">
        <v>22.2</v>
      </c>
      <c r="G11" s="537">
        <v>29.6</v>
      </c>
      <c r="H11" s="538">
        <v>28.8</v>
      </c>
      <c r="I11" s="254">
        <v>29.4</v>
      </c>
      <c r="J11" s="255">
        <v>29.7</v>
      </c>
      <c r="K11" s="255">
        <v>30.8</v>
      </c>
      <c r="L11" s="255">
        <v>27.6</v>
      </c>
      <c r="M11" s="255">
        <v>30.5</v>
      </c>
      <c r="N11" s="696">
        <v>31.3</v>
      </c>
    </row>
    <row r="12" spans="1:14" ht="15.75">
      <c r="A12" s="85"/>
      <c r="B12" s="534">
        <v>8</v>
      </c>
      <c r="C12" s="898" t="s">
        <v>39</v>
      </c>
      <c r="D12" s="893">
        <v>39.1</v>
      </c>
      <c r="E12" s="538">
        <v>39</v>
      </c>
      <c r="F12" s="96">
        <v>42.7</v>
      </c>
      <c r="G12" s="537">
        <v>39.3</v>
      </c>
      <c r="H12" s="538">
        <v>38.5</v>
      </c>
      <c r="I12" s="254">
        <v>36.4</v>
      </c>
      <c r="J12" s="255">
        <v>34.7</v>
      </c>
      <c r="K12" s="255">
        <v>33</v>
      </c>
      <c r="L12" s="255">
        <v>31</v>
      </c>
      <c r="M12" s="255">
        <v>33.1</v>
      </c>
      <c r="N12" s="696">
        <v>35.9</v>
      </c>
    </row>
    <row r="13" spans="1:14" ht="15.75">
      <c r="A13" s="85"/>
      <c r="B13" s="534">
        <v>9</v>
      </c>
      <c r="C13" s="897" t="s">
        <v>40</v>
      </c>
      <c r="D13" s="892">
        <v>23.1</v>
      </c>
      <c r="E13" s="536">
        <v>30.8</v>
      </c>
      <c r="F13" s="96">
        <v>27.2</v>
      </c>
      <c r="G13" s="537">
        <v>28.9</v>
      </c>
      <c r="H13" s="538">
        <v>29.4</v>
      </c>
      <c r="I13" s="254">
        <v>24.6</v>
      </c>
      <c r="J13" s="255">
        <v>25</v>
      </c>
      <c r="K13" s="255">
        <v>25.5</v>
      </c>
      <c r="L13" s="255">
        <v>21.9</v>
      </c>
      <c r="M13" s="255">
        <v>20.7</v>
      </c>
      <c r="N13" s="696">
        <v>32.7</v>
      </c>
    </row>
    <row r="14" spans="1:14" ht="15.75">
      <c r="A14" s="85"/>
      <c r="B14" s="534">
        <v>10</v>
      </c>
      <c r="C14" s="897" t="s">
        <v>41</v>
      </c>
      <c r="D14" s="892">
        <v>24.4</v>
      </c>
      <c r="E14" s="536">
        <v>21.3</v>
      </c>
      <c r="F14" s="96">
        <v>31.5</v>
      </c>
      <c r="G14" s="537">
        <v>26.6</v>
      </c>
      <c r="H14" s="538">
        <v>24.5</v>
      </c>
      <c r="I14" s="254">
        <v>24.9</v>
      </c>
      <c r="J14" s="255">
        <v>19.3</v>
      </c>
      <c r="K14" s="255">
        <v>21</v>
      </c>
      <c r="L14" s="255">
        <v>18.7</v>
      </c>
      <c r="M14" s="255">
        <v>27.2</v>
      </c>
      <c r="N14" s="696">
        <v>30.3</v>
      </c>
    </row>
    <row r="15" spans="1:14" ht="15.75">
      <c r="A15" s="1734">
        <v>47</v>
      </c>
      <c r="B15" s="534">
        <v>11</v>
      </c>
      <c r="C15" s="898" t="s">
        <v>42</v>
      </c>
      <c r="D15" s="893">
        <v>39.2</v>
      </c>
      <c r="E15" s="538">
        <v>42.3</v>
      </c>
      <c r="F15" s="96">
        <v>41.1</v>
      </c>
      <c r="G15" s="537">
        <v>45.4</v>
      </c>
      <c r="H15" s="538">
        <v>47</v>
      </c>
      <c r="I15" s="254">
        <v>44.7</v>
      </c>
      <c r="J15" s="255">
        <v>45.1</v>
      </c>
      <c r="K15" s="255">
        <v>38.6</v>
      </c>
      <c r="L15" s="255">
        <v>37.7</v>
      </c>
      <c r="M15" s="255">
        <v>38.6</v>
      </c>
      <c r="N15" s="696">
        <v>42.7</v>
      </c>
    </row>
    <row r="16" spans="1:14" ht="15.75">
      <c r="A16" s="1734"/>
      <c r="B16" s="534">
        <v>12</v>
      </c>
      <c r="C16" s="898" t="s">
        <v>43</v>
      </c>
      <c r="D16" s="893">
        <v>34.6</v>
      </c>
      <c r="E16" s="538">
        <v>38.5</v>
      </c>
      <c r="F16" s="96">
        <v>42.8</v>
      </c>
      <c r="G16" s="537">
        <v>36.4</v>
      </c>
      <c r="H16" s="538">
        <v>34.4</v>
      </c>
      <c r="I16" s="254">
        <v>33.7</v>
      </c>
      <c r="J16" s="255">
        <v>32.2</v>
      </c>
      <c r="K16" s="255">
        <v>34.5</v>
      </c>
      <c r="L16" s="255">
        <v>33.1</v>
      </c>
      <c r="M16" s="255">
        <v>32.9</v>
      </c>
      <c r="N16" s="696">
        <v>36.6</v>
      </c>
    </row>
    <row r="17" spans="1:14" ht="15.75">
      <c r="A17" s="541"/>
      <c r="B17" s="534">
        <v>13</v>
      </c>
      <c r="C17" s="897" t="s">
        <v>44</v>
      </c>
      <c r="D17" s="892">
        <v>18.6</v>
      </c>
      <c r="E17" s="536">
        <v>18.5</v>
      </c>
      <c r="F17" s="96">
        <v>26.5</v>
      </c>
      <c r="G17" s="537">
        <v>18.9</v>
      </c>
      <c r="H17" s="538">
        <v>22</v>
      </c>
      <c r="I17" s="254">
        <v>23.1</v>
      </c>
      <c r="J17" s="255">
        <v>22</v>
      </c>
      <c r="K17" s="255">
        <v>20.7</v>
      </c>
      <c r="L17" s="255">
        <v>22.3</v>
      </c>
      <c r="M17" s="255">
        <v>22.9</v>
      </c>
      <c r="N17" s="696">
        <v>26.5</v>
      </c>
    </row>
    <row r="18" spans="1:14" ht="15.75">
      <c r="A18" s="541"/>
      <c r="B18" s="542">
        <v>14</v>
      </c>
      <c r="C18" s="898" t="s">
        <v>45</v>
      </c>
      <c r="D18" s="893">
        <v>38.2</v>
      </c>
      <c r="E18" s="538">
        <v>42.1</v>
      </c>
      <c r="F18" s="96">
        <v>44.1</v>
      </c>
      <c r="G18" s="537">
        <v>39.3</v>
      </c>
      <c r="H18" s="538">
        <v>41</v>
      </c>
      <c r="I18" s="254">
        <v>39.4</v>
      </c>
      <c r="J18" s="255">
        <v>41.1</v>
      </c>
      <c r="K18" s="255">
        <v>29.7</v>
      </c>
      <c r="L18" s="255">
        <v>37.5</v>
      </c>
      <c r="M18" s="255">
        <v>34.6</v>
      </c>
      <c r="N18" s="696">
        <v>42.9</v>
      </c>
    </row>
    <row r="19" spans="1:14" ht="15.75">
      <c r="A19" s="85"/>
      <c r="B19" s="542">
        <v>15</v>
      </c>
      <c r="C19" s="898" t="s">
        <v>46</v>
      </c>
      <c r="D19" s="893">
        <v>32.1</v>
      </c>
      <c r="E19" s="538">
        <v>34.4</v>
      </c>
      <c r="F19" s="96">
        <v>41.3</v>
      </c>
      <c r="G19" s="537">
        <v>36.4</v>
      </c>
      <c r="H19" s="538">
        <v>34.1</v>
      </c>
      <c r="I19" s="254">
        <v>36.9</v>
      </c>
      <c r="J19" s="255">
        <v>33.7</v>
      </c>
      <c r="K19" s="255">
        <v>33.6</v>
      </c>
      <c r="L19" s="255">
        <v>40.2</v>
      </c>
      <c r="M19" s="255">
        <v>43.7</v>
      </c>
      <c r="N19" s="696">
        <v>53.1</v>
      </c>
    </row>
    <row r="20" spans="1:14" ht="15.75">
      <c r="A20" s="85"/>
      <c r="B20" s="542">
        <v>16</v>
      </c>
      <c r="C20" s="897" t="s">
        <v>47</v>
      </c>
      <c r="D20" s="892">
        <v>18.7</v>
      </c>
      <c r="E20" s="536">
        <v>21.3</v>
      </c>
      <c r="F20" s="96">
        <v>20.5</v>
      </c>
      <c r="G20" s="537">
        <v>19.9</v>
      </c>
      <c r="H20" s="538">
        <v>19.2</v>
      </c>
      <c r="I20" s="254">
        <v>22.5</v>
      </c>
      <c r="J20" s="255">
        <v>22.2</v>
      </c>
      <c r="K20" s="255">
        <v>21.2</v>
      </c>
      <c r="L20" s="255">
        <v>21.5</v>
      </c>
      <c r="M20" s="255">
        <v>23.4</v>
      </c>
      <c r="N20" s="696">
        <v>26</v>
      </c>
    </row>
    <row r="21" spans="1:14" ht="15.75">
      <c r="A21" s="85"/>
      <c r="B21" s="542">
        <v>17</v>
      </c>
      <c r="C21" s="897" t="s">
        <v>48</v>
      </c>
      <c r="D21" s="892">
        <v>22.8</v>
      </c>
      <c r="E21" s="536">
        <v>26.2</v>
      </c>
      <c r="F21" s="96">
        <v>36.8</v>
      </c>
      <c r="G21" s="537">
        <v>27.7</v>
      </c>
      <c r="H21" s="538">
        <v>26.6</v>
      </c>
      <c r="I21" s="254">
        <v>31.3</v>
      </c>
      <c r="J21" s="255">
        <v>26.9</v>
      </c>
      <c r="K21" s="255">
        <v>23.6</v>
      </c>
      <c r="L21" s="255">
        <v>24.5</v>
      </c>
      <c r="M21" s="255">
        <v>26.4</v>
      </c>
      <c r="N21" s="696">
        <v>26.9</v>
      </c>
    </row>
    <row r="22" spans="1:14" ht="15.75">
      <c r="A22" s="85"/>
      <c r="B22" s="542">
        <v>18</v>
      </c>
      <c r="C22" s="897" t="s">
        <v>49</v>
      </c>
      <c r="D22" s="892">
        <v>16</v>
      </c>
      <c r="E22" s="536">
        <v>18.1</v>
      </c>
      <c r="F22" s="96">
        <v>14.2</v>
      </c>
      <c r="G22" s="537">
        <v>19.9</v>
      </c>
      <c r="H22" s="538">
        <v>27</v>
      </c>
      <c r="I22" s="254">
        <v>27.3</v>
      </c>
      <c r="J22" s="255">
        <v>24.3</v>
      </c>
      <c r="K22" s="255">
        <v>24.2</v>
      </c>
      <c r="L22" s="255">
        <v>27.9</v>
      </c>
      <c r="M22" s="255">
        <v>26.8</v>
      </c>
      <c r="N22" s="696">
        <v>32.7</v>
      </c>
    </row>
    <row r="23" spans="1:14" ht="15.75">
      <c r="A23" s="85"/>
      <c r="B23" s="542">
        <v>19</v>
      </c>
      <c r="C23" s="897" t="s">
        <v>50</v>
      </c>
      <c r="D23" s="892">
        <v>23.9</v>
      </c>
      <c r="E23" s="536">
        <v>23.7</v>
      </c>
      <c r="F23" s="96">
        <v>25</v>
      </c>
      <c r="G23" s="537">
        <v>27.9</v>
      </c>
      <c r="H23" s="538">
        <v>28.8</v>
      </c>
      <c r="I23" s="254">
        <v>26.3</v>
      </c>
      <c r="J23" s="255">
        <v>25.6</v>
      </c>
      <c r="K23" s="255">
        <v>22.5</v>
      </c>
      <c r="L23" s="255">
        <v>24.1</v>
      </c>
      <c r="M23" s="255">
        <v>21.9</v>
      </c>
      <c r="N23" s="696">
        <v>22.3</v>
      </c>
    </row>
    <row r="24" spans="1:14" ht="15.75">
      <c r="A24" s="85"/>
      <c r="B24" s="542">
        <v>20</v>
      </c>
      <c r="C24" s="898" t="s">
        <v>51</v>
      </c>
      <c r="D24" s="893">
        <v>28.4</v>
      </c>
      <c r="E24" s="538">
        <v>35.3</v>
      </c>
      <c r="F24" s="96">
        <v>30.8</v>
      </c>
      <c r="G24" s="537">
        <v>30.3</v>
      </c>
      <c r="H24" s="538">
        <v>32.8</v>
      </c>
      <c r="I24" s="254">
        <v>30.5</v>
      </c>
      <c r="J24" s="255">
        <v>28.2</v>
      </c>
      <c r="K24" s="255">
        <v>27.7</v>
      </c>
      <c r="L24" s="255">
        <v>25.6</v>
      </c>
      <c r="M24" s="255">
        <v>25.7</v>
      </c>
      <c r="N24" s="696">
        <v>26.4</v>
      </c>
    </row>
    <row r="25" spans="1:14" ht="15.75">
      <c r="A25" s="85"/>
      <c r="B25" s="542">
        <v>21</v>
      </c>
      <c r="C25" s="898" t="s">
        <v>52</v>
      </c>
      <c r="D25" s="893">
        <v>43.6</v>
      </c>
      <c r="E25" s="538">
        <v>47.1</v>
      </c>
      <c r="F25" s="96">
        <v>67.5</v>
      </c>
      <c r="G25" s="537">
        <v>44.7</v>
      </c>
      <c r="H25" s="538">
        <v>50.6</v>
      </c>
      <c r="I25" s="254">
        <v>44.8</v>
      </c>
      <c r="J25" s="255">
        <v>44.4</v>
      </c>
      <c r="K25" s="255">
        <v>42.2</v>
      </c>
      <c r="L25" s="255">
        <v>41.9</v>
      </c>
      <c r="M25" s="255">
        <v>43.2</v>
      </c>
      <c r="N25" s="696">
        <v>44.3</v>
      </c>
    </row>
    <row r="26" spans="1:14" ht="15.75">
      <c r="A26" s="85"/>
      <c r="B26" s="542">
        <v>22</v>
      </c>
      <c r="C26" s="897" t="s">
        <v>53</v>
      </c>
      <c r="D26" s="892">
        <v>19.8</v>
      </c>
      <c r="E26" s="536">
        <v>19</v>
      </c>
      <c r="F26" s="96">
        <v>23.8</v>
      </c>
      <c r="G26" s="537">
        <v>25.6</v>
      </c>
      <c r="H26" s="538">
        <v>22.2</v>
      </c>
      <c r="I26" s="254">
        <v>25.4</v>
      </c>
      <c r="J26" s="255">
        <v>19.1</v>
      </c>
      <c r="K26" s="255">
        <v>20.5</v>
      </c>
      <c r="L26" s="255">
        <v>19.6</v>
      </c>
      <c r="M26" s="255">
        <v>21.8</v>
      </c>
      <c r="N26" s="696">
        <v>23</v>
      </c>
    </row>
    <row r="27" spans="1:14" ht="15.75">
      <c r="A27" s="85"/>
      <c r="B27" s="542">
        <v>23</v>
      </c>
      <c r="C27" s="897" t="s">
        <v>54</v>
      </c>
      <c r="D27" s="892">
        <v>21.1</v>
      </c>
      <c r="E27" s="536">
        <v>20.8</v>
      </c>
      <c r="F27" s="96">
        <v>22.7</v>
      </c>
      <c r="G27" s="537">
        <v>26.8</v>
      </c>
      <c r="H27" s="538">
        <v>27.6</v>
      </c>
      <c r="I27" s="254">
        <v>24.4</v>
      </c>
      <c r="J27" s="255">
        <v>27.5</v>
      </c>
      <c r="K27" s="255">
        <v>24.3</v>
      </c>
      <c r="L27" s="255">
        <v>22</v>
      </c>
      <c r="M27" s="255">
        <v>24.3</v>
      </c>
      <c r="N27" s="696">
        <v>25.4</v>
      </c>
    </row>
    <row r="28" spans="1:14" ht="15.75">
      <c r="A28" s="85"/>
      <c r="B28" s="542">
        <v>24</v>
      </c>
      <c r="C28" s="898" t="s">
        <v>55</v>
      </c>
      <c r="D28" s="893">
        <v>26</v>
      </c>
      <c r="E28" s="538">
        <v>26.9</v>
      </c>
      <c r="F28" s="96">
        <v>26.2</v>
      </c>
      <c r="G28" s="537">
        <v>24.4</v>
      </c>
      <c r="H28" s="538">
        <v>20.4</v>
      </c>
      <c r="I28" s="254">
        <v>20.1</v>
      </c>
      <c r="J28" s="255">
        <v>17.2</v>
      </c>
      <c r="K28" s="255">
        <v>17.9</v>
      </c>
      <c r="L28" s="255">
        <v>17.9</v>
      </c>
      <c r="M28" s="255">
        <v>25.3</v>
      </c>
      <c r="N28" s="696">
        <v>24.8</v>
      </c>
    </row>
    <row r="29" spans="1:14" ht="15.75">
      <c r="A29" s="85"/>
      <c r="B29" s="542">
        <v>25</v>
      </c>
      <c r="C29" s="898" t="s">
        <v>56</v>
      </c>
      <c r="D29" s="893">
        <v>34</v>
      </c>
      <c r="E29" s="538">
        <v>38</v>
      </c>
      <c r="F29" s="96">
        <v>33.5</v>
      </c>
      <c r="G29" s="537">
        <v>43.1</v>
      </c>
      <c r="H29" s="538">
        <v>40.8</v>
      </c>
      <c r="I29" s="254">
        <v>42.4</v>
      </c>
      <c r="J29" s="255">
        <v>43.5</v>
      </c>
      <c r="K29" s="255">
        <v>39.4</v>
      </c>
      <c r="L29" s="255">
        <v>42.3</v>
      </c>
      <c r="M29" s="255">
        <v>37.7</v>
      </c>
      <c r="N29" s="696">
        <v>47.4</v>
      </c>
    </row>
    <row r="30" spans="1:14" ht="15.75">
      <c r="A30" s="85"/>
      <c r="B30" s="542">
        <v>26</v>
      </c>
      <c r="C30" s="897" t="s">
        <v>57</v>
      </c>
      <c r="D30" s="892">
        <v>22.4</v>
      </c>
      <c r="E30" s="536">
        <v>24.8</v>
      </c>
      <c r="F30" s="96">
        <v>23.3</v>
      </c>
      <c r="G30" s="539">
        <v>30.1</v>
      </c>
      <c r="H30" s="538">
        <v>26.8</v>
      </c>
      <c r="I30" s="254">
        <v>27.3</v>
      </c>
      <c r="J30" s="255">
        <v>20.5</v>
      </c>
      <c r="K30" s="255">
        <v>19.2</v>
      </c>
      <c r="L30" s="255">
        <v>21.8</v>
      </c>
      <c r="M30" s="255">
        <v>23.5</v>
      </c>
      <c r="N30" s="696">
        <v>26.3</v>
      </c>
    </row>
    <row r="31" spans="1:14" ht="16.5" thickBot="1">
      <c r="A31" s="85"/>
      <c r="B31" s="543">
        <v>27</v>
      </c>
      <c r="C31" s="899" t="s">
        <v>58</v>
      </c>
      <c r="D31" s="894">
        <v>27.6</v>
      </c>
      <c r="E31" s="544">
        <v>29.5</v>
      </c>
      <c r="F31" s="288">
        <v>20.2</v>
      </c>
      <c r="G31" s="545">
        <v>27.8</v>
      </c>
      <c r="H31" s="544">
        <v>28.1</v>
      </c>
      <c r="I31" s="386">
        <v>29.1</v>
      </c>
      <c r="J31" s="259">
        <v>28</v>
      </c>
      <c r="K31" s="259">
        <v>29.6</v>
      </c>
      <c r="L31" s="259">
        <v>28.8</v>
      </c>
      <c r="M31" s="259">
        <v>30.6</v>
      </c>
      <c r="N31" s="697">
        <v>29.1</v>
      </c>
    </row>
    <row r="32" spans="1:14" ht="16.5" thickBot="1">
      <c r="A32" s="546"/>
      <c r="B32" s="1735" t="s">
        <v>69</v>
      </c>
      <c r="C32" s="1736"/>
      <c r="D32" s="895">
        <v>26.8</v>
      </c>
      <c r="E32" s="547">
        <v>29.3</v>
      </c>
      <c r="F32" s="279">
        <v>31.7</v>
      </c>
      <c r="G32" s="548">
        <v>30.4</v>
      </c>
      <c r="H32" s="549">
        <v>31.5</v>
      </c>
      <c r="I32" s="335">
        <v>31.6</v>
      </c>
      <c r="J32" s="383">
        <v>29.7</v>
      </c>
      <c r="K32" s="383">
        <v>28.9</v>
      </c>
      <c r="L32" s="383">
        <v>29.1</v>
      </c>
      <c r="M32" s="383">
        <v>30.8</v>
      </c>
      <c r="N32" s="700">
        <v>33.8</v>
      </c>
    </row>
    <row r="33" spans="2:15" ht="18.75" customHeight="1">
      <c r="B33" s="1708" t="s">
        <v>274</v>
      </c>
      <c r="C33" s="1708"/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</row>
  </sheetData>
  <sheetProtection/>
  <mergeCells count="8">
    <mergeCell ref="A15:A16"/>
    <mergeCell ref="B32:C32"/>
    <mergeCell ref="B33:O33"/>
    <mergeCell ref="M1:N1"/>
    <mergeCell ref="B2:N2"/>
    <mergeCell ref="B3:B4"/>
    <mergeCell ref="C3:C4"/>
    <mergeCell ref="D3:N3"/>
  </mergeCells>
  <printOptions/>
  <pageMargins left="0.24" right="0.25" top="0.23" bottom="0.23" header="0.16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140625" style="0" customWidth="1"/>
    <col min="4" max="13" width="11.5742187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1454" t="s">
        <v>60</v>
      </c>
      <c r="K1" s="1454"/>
      <c r="L1" s="1454"/>
      <c r="M1" s="1454"/>
    </row>
    <row r="2" spans="1:13" ht="37.5" customHeight="1" thickBot="1">
      <c r="A2" s="1"/>
      <c r="B2" s="1453" t="s">
        <v>128</v>
      </c>
      <c r="C2" s="1453"/>
      <c r="D2" s="1453"/>
      <c r="E2" s="1453"/>
      <c r="F2" s="1453"/>
      <c r="G2" s="1453"/>
      <c r="H2" s="1453"/>
      <c r="I2" s="1453"/>
      <c r="J2" s="1453"/>
      <c r="K2" s="1453"/>
      <c r="L2" s="1453"/>
      <c r="M2" s="1453"/>
    </row>
    <row r="3" spans="1:13" ht="33" customHeight="1">
      <c r="A3" s="9"/>
      <c r="B3" s="1445" t="s">
        <v>27</v>
      </c>
      <c r="C3" s="1448" t="s">
        <v>28</v>
      </c>
      <c r="D3" s="1451" t="s">
        <v>61</v>
      </c>
      <c r="E3" s="1456"/>
      <c r="F3" s="1456"/>
      <c r="G3" s="1456" t="s">
        <v>62</v>
      </c>
      <c r="H3" s="1456"/>
      <c r="I3" s="1456"/>
      <c r="J3" s="1446"/>
      <c r="K3" s="1446" t="s">
        <v>63</v>
      </c>
      <c r="L3" s="1456" t="s">
        <v>129</v>
      </c>
      <c r="M3" s="1452"/>
    </row>
    <row r="4" spans="1:13" ht="44.25" customHeight="1" thickBot="1">
      <c r="A4" s="9"/>
      <c r="B4" s="1443"/>
      <c r="C4" s="1444"/>
      <c r="D4" s="846" t="s">
        <v>343</v>
      </c>
      <c r="E4" s="847" t="s">
        <v>64</v>
      </c>
      <c r="F4" s="847" t="s">
        <v>385</v>
      </c>
      <c r="G4" s="847" t="s">
        <v>388</v>
      </c>
      <c r="H4" s="847" t="s">
        <v>342</v>
      </c>
      <c r="I4" s="847" t="s">
        <v>344</v>
      </c>
      <c r="J4" s="804" t="s">
        <v>342</v>
      </c>
      <c r="K4" s="1447"/>
      <c r="L4" s="847" t="s">
        <v>30</v>
      </c>
      <c r="M4" s="848" t="s">
        <v>117</v>
      </c>
    </row>
    <row r="5" spans="1:14" ht="15.75" customHeight="1">
      <c r="A5" s="10"/>
      <c r="B5" s="15">
        <v>1</v>
      </c>
      <c r="C5" s="807" t="s">
        <v>32</v>
      </c>
      <c r="D5" s="639">
        <v>1</v>
      </c>
      <c r="E5" s="390">
        <v>1</v>
      </c>
      <c r="F5" s="390">
        <v>630</v>
      </c>
      <c r="G5" s="390">
        <v>1</v>
      </c>
      <c r="H5" s="390">
        <v>55</v>
      </c>
      <c r="I5" s="390">
        <v>0</v>
      </c>
      <c r="J5" s="390">
        <v>0</v>
      </c>
      <c r="K5" s="390">
        <v>24</v>
      </c>
      <c r="L5" s="97">
        <v>18</v>
      </c>
      <c r="M5" s="806">
        <v>3505</v>
      </c>
      <c r="N5" s="270"/>
    </row>
    <row r="6" spans="1:14" ht="15.75" customHeight="1">
      <c r="A6" s="10"/>
      <c r="B6" s="5">
        <f aca="true" t="shared" si="0" ref="B6:B31">B5+1</f>
        <v>2</v>
      </c>
      <c r="C6" s="808" t="s">
        <v>33</v>
      </c>
      <c r="D6" s="640">
        <v>2</v>
      </c>
      <c r="E6" s="250">
        <v>1</v>
      </c>
      <c r="F6" s="250">
        <v>500</v>
      </c>
      <c r="G6" s="250">
        <v>4</v>
      </c>
      <c r="H6" s="250">
        <v>145</v>
      </c>
      <c r="I6" s="250">
        <v>0</v>
      </c>
      <c r="J6" s="250">
        <v>0</v>
      </c>
      <c r="K6" s="250">
        <v>29</v>
      </c>
      <c r="L6" s="96">
        <v>5</v>
      </c>
      <c r="M6" s="349">
        <v>295</v>
      </c>
      <c r="N6" s="270"/>
    </row>
    <row r="7" spans="1:14" ht="15.75" customHeight="1">
      <c r="A7" s="10"/>
      <c r="B7" s="5">
        <f t="shared" si="0"/>
        <v>3</v>
      </c>
      <c r="C7" s="808" t="s">
        <v>34</v>
      </c>
      <c r="D7" s="640">
        <v>1</v>
      </c>
      <c r="E7" s="250">
        <v>1</v>
      </c>
      <c r="F7" s="250">
        <v>380</v>
      </c>
      <c r="G7" s="250">
        <v>3</v>
      </c>
      <c r="H7" s="250">
        <v>220</v>
      </c>
      <c r="I7" s="250">
        <v>0</v>
      </c>
      <c r="J7" s="250">
        <v>0</v>
      </c>
      <c r="K7" s="250">
        <v>19</v>
      </c>
      <c r="L7" s="96">
        <v>2</v>
      </c>
      <c r="M7" s="349">
        <v>300</v>
      </c>
      <c r="N7" s="270"/>
    </row>
    <row r="8" spans="1:14" ht="15.75" customHeight="1">
      <c r="A8" s="10"/>
      <c r="B8" s="5">
        <f t="shared" si="0"/>
        <v>4</v>
      </c>
      <c r="C8" s="808" t="s">
        <v>35</v>
      </c>
      <c r="D8" s="640">
        <v>6</v>
      </c>
      <c r="E8" s="250">
        <v>6</v>
      </c>
      <c r="F8" s="250">
        <v>1375</v>
      </c>
      <c r="G8" s="250">
        <v>1</v>
      </c>
      <c r="H8" s="250">
        <v>40</v>
      </c>
      <c r="I8" s="250">
        <v>0</v>
      </c>
      <c r="J8" s="250">
        <v>0</v>
      </c>
      <c r="K8" s="250">
        <v>38</v>
      </c>
      <c r="L8" s="96">
        <v>7</v>
      </c>
      <c r="M8" s="349">
        <v>530</v>
      </c>
      <c r="N8" s="270"/>
    </row>
    <row r="9" spans="1:14" ht="15.75" customHeight="1">
      <c r="A9" s="10"/>
      <c r="B9" s="5">
        <f t="shared" si="0"/>
        <v>5</v>
      </c>
      <c r="C9" s="808" t="s">
        <v>36</v>
      </c>
      <c r="D9" s="640">
        <v>13</v>
      </c>
      <c r="E9" s="250">
        <v>11</v>
      </c>
      <c r="F9" s="250">
        <v>1625</v>
      </c>
      <c r="G9" s="250">
        <v>1</v>
      </c>
      <c r="H9" s="250">
        <v>705</v>
      </c>
      <c r="I9" s="250">
        <v>0</v>
      </c>
      <c r="J9" s="250">
        <v>0</v>
      </c>
      <c r="K9" s="250">
        <v>33</v>
      </c>
      <c r="L9" s="96">
        <v>4</v>
      </c>
      <c r="M9" s="349">
        <v>600</v>
      </c>
      <c r="N9" s="270"/>
    </row>
    <row r="10" spans="1:14" ht="15.75" customHeight="1">
      <c r="A10" s="10"/>
      <c r="B10" s="5">
        <f t="shared" si="0"/>
        <v>6</v>
      </c>
      <c r="C10" s="808" t="s">
        <v>37</v>
      </c>
      <c r="D10" s="640">
        <v>1</v>
      </c>
      <c r="E10" s="250">
        <v>1</v>
      </c>
      <c r="F10" s="250">
        <v>500</v>
      </c>
      <c r="G10" s="250">
        <v>0</v>
      </c>
      <c r="H10" s="250">
        <v>0</v>
      </c>
      <c r="I10" s="250">
        <v>0</v>
      </c>
      <c r="J10" s="250">
        <v>0</v>
      </c>
      <c r="K10" s="250">
        <v>26</v>
      </c>
      <c r="L10" s="96">
        <v>2</v>
      </c>
      <c r="M10" s="349">
        <v>390</v>
      </c>
      <c r="N10" s="270"/>
    </row>
    <row r="11" spans="1:14" ht="15.75" customHeight="1">
      <c r="A11" s="10"/>
      <c r="B11" s="5">
        <f t="shared" si="0"/>
        <v>7</v>
      </c>
      <c r="C11" s="808" t="s">
        <v>38</v>
      </c>
      <c r="D11" s="640">
        <v>1</v>
      </c>
      <c r="E11" s="250">
        <v>1</v>
      </c>
      <c r="F11" s="250">
        <v>50</v>
      </c>
      <c r="G11" s="250">
        <v>1</v>
      </c>
      <c r="H11" s="250">
        <v>535</v>
      </c>
      <c r="I11" s="250">
        <v>0</v>
      </c>
      <c r="J11" s="250">
        <v>0</v>
      </c>
      <c r="K11" s="250">
        <v>17</v>
      </c>
      <c r="L11" s="96">
        <v>1</v>
      </c>
      <c r="M11" s="349">
        <v>210</v>
      </c>
      <c r="N11" s="270"/>
    </row>
    <row r="12" spans="1:14" ht="15.75" customHeight="1">
      <c r="A12" s="10"/>
      <c r="B12" s="5">
        <f t="shared" si="0"/>
        <v>8</v>
      </c>
      <c r="C12" s="808" t="s">
        <v>39</v>
      </c>
      <c r="D12" s="640">
        <v>11</v>
      </c>
      <c r="E12" s="250">
        <v>3</v>
      </c>
      <c r="F12" s="250">
        <v>840</v>
      </c>
      <c r="G12" s="250">
        <v>1</v>
      </c>
      <c r="H12" s="250">
        <v>95</v>
      </c>
      <c r="I12" s="250">
        <v>0</v>
      </c>
      <c r="J12" s="250">
        <v>0</v>
      </c>
      <c r="K12" s="250">
        <v>10</v>
      </c>
      <c r="L12" s="96">
        <v>2</v>
      </c>
      <c r="M12" s="349">
        <v>100</v>
      </c>
      <c r="N12" s="270"/>
    </row>
    <row r="13" spans="1:14" ht="15.75" customHeight="1">
      <c r="A13" s="10"/>
      <c r="B13" s="5">
        <f t="shared" si="0"/>
        <v>9</v>
      </c>
      <c r="C13" s="808" t="s">
        <v>40</v>
      </c>
      <c r="D13" s="640">
        <v>7</v>
      </c>
      <c r="E13" s="250">
        <v>7</v>
      </c>
      <c r="F13" s="250">
        <v>670</v>
      </c>
      <c r="G13" s="250">
        <v>0</v>
      </c>
      <c r="H13" s="250">
        <v>0</v>
      </c>
      <c r="I13" s="250">
        <v>0</v>
      </c>
      <c r="J13" s="250">
        <v>0</v>
      </c>
      <c r="K13" s="250">
        <v>14</v>
      </c>
      <c r="L13" s="96">
        <v>4</v>
      </c>
      <c r="M13" s="349">
        <v>880</v>
      </c>
      <c r="N13" s="270"/>
    </row>
    <row r="14" spans="1:14" ht="15.75" customHeight="1">
      <c r="A14" s="10"/>
      <c r="B14" s="5">
        <f t="shared" si="0"/>
        <v>10</v>
      </c>
      <c r="C14" s="808" t="s">
        <v>41</v>
      </c>
      <c r="D14" s="640">
        <v>2</v>
      </c>
      <c r="E14" s="250">
        <v>2</v>
      </c>
      <c r="F14" s="250">
        <v>415</v>
      </c>
      <c r="G14" s="250">
        <v>1</v>
      </c>
      <c r="H14" s="250">
        <v>155</v>
      </c>
      <c r="I14" s="250">
        <v>0</v>
      </c>
      <c r="J14" s="250">
        <v>0</v>
      </c>
      <c r="K14" s="250">
        <v>25</v>
      </c>
      <c r="L14" s="96">
        <v>2</v>
      </c>
      <c r="M14" s="349">
        <v>260</v>
      </c>
      <c r="N14" s="270"/>
    </row>
    <row r="15" spans="1:14" ht="15.75" customHeight="1">
      <c r="A15" s="10"/>
      <c r="B15" s="5">
        <f t="shared" si="0"/>
        <v>11</v>
      </c>
      <c r="C15" s="808" t="s">
        <v>42</v>
      </c>
      <c r="D15" s="640">
        <v>5</v>
      </c>
      <c r="E15" s="250">
        <v>3</v>
      </c>
      <c r="F15" s="250">
        <v>140</v>
      </c>
      <c r="G15" s="250">
        <v>1</v>
      </c>
      <c r="H15" s="250">
        <v>320</v>
      </c>
      <c r="I15" s="250">
        <v>0</v>
      </c>
      <c r="J15" s="250">
        <v>0</v>
      </c>
      <c r="K15" s="250">
        <v>16</v>
      </c>
      <c r="L15" s="96">
        <v>2</v>
      </c>
      <c r="M15" s="349">
        <v>190</v>
      </c>
      <c r="N15" s="270"/>
    </row>
    <row r="16" spans="1:14" ht="15.75" customHeight="1">
      <c r="A16" s="1449">
        <v>24</v>
      </c>
      <c r="B16" s="5">
        <f t="shared" si="0"/>
        <v>12</v>
      </c>
      <c r="C16" s="808" t="s">
        <v>43</v>
      </c>
      <c r="D16" s="640">
        <v>9</v>
      </c>
      <c r="E16" s="250">
        <v>7</v>
      </c>
      <c r="F16" s="250">
        <v>915</v>
      </c>
      <c r="G16" s="250">
        <v>1</v>
      </c>
      <c r="H16" s="250">
        <v>120</v>
      </c>
      <c r="I16" s="250">
        <v>1</v>
      </c>
      <c r="J16" s="250">
        <v>50</v>
      </c>
      <c r="K16" s="250">
        <v>30</v>
      </c>
      <c r="L16" s="96">
        <v>7</v>
      </c>
      <c r="M16" s="349">
        <v>410</v>
      </c>
      <c r="N16" s="270"/>
    </row>
    <row r="17" spans="1:14" ht="15.75" customHeight="1">
      <c r="A17" s="1449"/>
      <c r="B17" s="5">
        <f t="shared" si="0"/>
        <v>13</v>
      </c>
      <c r="C17" s="808" t="s">
        <v>44</v>
      </c>
      <c r="D17" s="640">
        <v>9</v>
      </c>
      <c r="E17" s="250">
        <v>8</v>
      </c>
      <c r="F17" s="250">
        <v>1105</v>
      </c>
      <c r="G17" s="250">
        <v>2</v>
      </c>
      <c r="H17" s="250">
        <v>290</v>
      </c>
      <c r="I17" s="250">
        <v>0</v>
      </c>
      <c r="J17" s="250">
        <v>0</v>
      </c>
      <c r="K17" s="250">
        <v>16</v>
      </c>
      <c r="L17" s="96">
        <v>3</v>
      </c>
      <c r="M17" s="349">
        <v>320</v>
      </c>
      <c r="N17" s="270"/>
    </row>
    <row r="18" spans="1:14" ht="15.75" customHeight="1">
      <c r="A18" s="10"/>
      <c r="B18" s="5">
        <f t="shared" si="0"/>
        <v>14</v>
      </c>
      <c r="C18" s="808" t="s">
        <v>45</v>
      </c>
      <c r="D18" s="640">
        <v>2</v>
      </c>
      <c r="E18" s="250">
        <v>1</v>
      </c>
      <c r="F18" s="250">
        <v>590</v>
      </c>
      <c r="G18" s="250">
        <v>0</v>
      </c>
      <c r="H18" s="250">
        <v>0</v>
      </c>
      <c r="I18" s="250">
        <v>0</v>
      </c>
      <c r="J18" s="250">
        <v>0</v>
      </c>
      <c r="K18" s="250">
        <v>23</v>
      </c>
      <c r="L18" s="96">
        <v>1</v>
      </c>
      <c r="M18" s="349">
        <v>201</v>
      </c>
      <c r="N18" s="270"/>
    </row>
    <row r="19" spans="1:14" ht="15.75" customHeight="1">
      <c r="A19" s="10"/>
      <c r="B19" s="5">
        <f t="shared" si="0"/>
        <v>15</v>
      </c>
      <c r="C19" s="808" t="s">
        <v>46</v>
      </c>
      <c r="D19" s="640">
        <v>3</v>
      </c>
      <c r="E19" s="250">
        <v>2</v>
      </c>
      <c r="F19" s="250">
        <v>610</v>
      </c>
      <c r="G19" s="250">
        <v>2</v>
      </c>
      <c r="H19" s="250">
        <v>565</v>
      </c>
      <c r="I19" s="250">
        <v>0</v>
      </c>
      <c r="J19" s="250">
        <v>0</v>
      </c>
      <c r="K19" s="250">
        <v>32</v>
      </c>
      <c r="L19" s="96">
        <v>7</v>
      </c>
      <c r="M19" s="349">
        <v>1620</v>
      </c>
      <c r="N19" s="270"/>
    </row>
    <row r="20" spans="1:14" ht="15.75" customHeight="1">
      <c r="A20" s="10"/>
      <c r="B20" s="5">
        <f t="shared" si="0"/>
        <v>16</v>
      </c>
      <c r="C20" s="808" t="s">
        <v>47</v>
      </c>
      <c r="D20" s="640">
        <v>3</v>
      </c>
      <c r="E20" s="250">
        <v>3</v>
      </c>
      <c r="F20" s="250">
        <v>504</v>
      </c>
      <c r="G20" s="250">
        <v>2</v>
      </c>
      <c r="H20" s="250">
        <v>220</v>
      </c>
      <c r="I20" s="250">
        <v>0</v>
      </c>
      <c r="J20" s="250">
        <v>0</v>
      </c>
      <c r="K20" s="250">
        <v>25</v>
      </c>
      <c r="L20" s="96">
        <v>3</v>
      </c>
      <c r="M20" s="349">
        <v>230</v>
      </c>
      <c r="N20" s="270"/>
    </row>
    <row r="21" spans="1:14" ht="15.75" customHeight="1">
      <c r="A21" s="10"/>
      <c r="B21" s="5">
        <f t="shared" si="0"/>
        <v>17</v>
      </c>
      <c r="C21" s="808" t="s">
        <v>48</v>
      </c>
      <c r="D21" s="640">
        <v>1</v>
      </c>
      <c r="E21" s="250">
        <v>1</v>
      </c>
      <c r="F21" s="250">
        <v>370</v>
      </c>
      <c r="G21" s="250">
        <v>3</v>
      </c>
      <c r="H21" s="250">
        <v>190</v>
      </c>
      <c r="I21" s="250">
        <v>0</v>
      </c>
      <c r="J21" s="250">
        <v>0</v>
      </c>
      <c r="K21" s="250">
        <v>18</v>
      </c>
      <c r="L21" s="96">
        <v>2</v>
      </c>
      <c r="M21" s="349">
        <v>180</v>
      </c>
      <c r="N21" s="270"/>
    </row>
    <row r="22" spans="1:14" ht="15.75" customHeight="1">
      <c r="A22" s="10"/>
      <c r="B22" s="5">
        <f t="shared" si="0"/>
        <v>18</v>
      </c>
      <c r="C22" s="808" t="s">
        <v>49</v>
      </c>
      <c r="D22" s="640">
        <v>2</v>
      </c>
      <c r="E22" s="250">
        <v>2</v>
      </c>
      <c r="F22" s="250">
        <v>365</v>
      </c>
      <c r="G22" s="250">
        <v>0</v>
      </c>
      <c r="H22" s="250">
        <v>0</v>
      </c>
      <c r="I22" s="250">
        <v>0</v>
      </c>
      <c r="J22" s="250">
        <v>0</v>
      </c>
      <c r="K22" s="250">
        <v>20</v>
      </c>
      <c r="L22" s="96">
        <v>1</v>
      </c>
      <c r="M22" s="349">
        <v>110</v>
      </c>
      <c r="N22" s="270"/>
    </row>
    <row r="23" spans="1:14" ht="15.75" customHeight="1">
      <c r="A23" s="10"/>
      <c r="B23" s="5">
        <f t="shared" si="0"/>
        <v>19</v>
      </c>
      <c r="C23" s="808" t="s">
        <v>50</v>
      </c>
      <c r="D23" s="640">
        <v>4</v>
      </c>
      <c r="E23" s="250">
        <v>4</v>
      </c>
      <c r="F23" s="250">
        <v>420</v>
      </c>
      <c r="G23" s="250">
        <v>2</v>
      </c>
      <c r="H23" s="250">
        <v>80</v>
      </c>
      <c r="I23" s="250">
        <v>0</v>
      </c>
      <c r="J23" s="250">
        <v>0</v>
      </c>
      <c r="K23" s="250">
        <v>23</v>
      </c>
      <c r="L23" s="96">
        <v>2</v>
      </c>
      <c r="M23" s="349">
        <v>160</v>
      </c>
      <c r="N23" s="270"/>
    </row>
    <row r="24" spans="1:14" ht="15.75" customHeight="1">
      <c r="A24" s="10"/>
      <c r="B24" s="5">
        <f t="shared" si="0"/>
        <v>20</v>
      </c>
      <c r="C24" s="808" t="s">
        <v>51</v>
      </c>
      <c r="D24" s="640">
        <v>8</v>
      </c>
      <c r="E24" s="250">
        <v>5</v>
      </c>
      <c r="F24" s="250">
        <v>490</v>
      </c>
      <c r="G24" s="250">
        <v>3</v>
      </c>
      <c r="H24" s="250">
        <v>450</v>
      </c>
      <c r="I24" s="250">
        <v>0</v>
      </c>
      <c r="J24" s="250">
        <v>0</v>
      </c>
      <c r="K24" s="250">
        <v>24</v>
      </c>
      <c r="L24" s="96">
        <v>6</v>
      </c>
      <c r="M24" s="349">
        <v>535</v>
      </c>
      <c r="N24" s="270"/>
    </row>
    <row r="25" spans="1:14" ht="15.75" customHeight="1">
      <c r="A25" s="10"/>
      <c r="B25" s="5">
        <f t="shared" si="0"/>
        <v>21</v>
      </c>
      <c r="C25" s="808" t="s">
        <v>52</v>
      </c>
      <c r="D25" s="640">
        <v>1</v>
      </c>
      <c r="E25" s="250">
        <v>1</v>
      </c>
      <c r="F25" s="250">
        <v>480</v>
      </c>
      <c r="G25" s="250">
        <v>2</v>
      </c>
      <c r="H25" s="250">
        <v>200</v>
      </c>
      <c r="I25" s="250">
        <v>1</v>
      </c>
      <c r="J25" s="250">
        <v>60</v>
      </c>
      <c r="K25" s="250">
        <v>23</v>
      </c>
      <c r="L25" s="96">
        <v>1</v>
      </c>
      <c r="M25" s="349">
        <v>75</v>
      </c>
      <c r="N25" s="270"/>
    </row>
    <row r="26" spans="1:14" ht="15.75" customHeight="1">
      <c r="A26" s="10"/>
      <c r="B26" s="5">
        <f t="shared" si="0"/>
        <v>22</v>
      </c>
      <c r="C26" s="808" t="s">
        <v>53</v>
      </c>
      <c r="D26" s="640">
        <v>2</v>
      </c>
      <c r="E26" s="250">
        <v>1</v>
      </c>
      <c r="F26" s="250">
        <v>360</v>
      </c>
      <c r="G26" s="250">
        <v>2</v>
      </c>
      <c r="H26" s="250">
        <v>155</v>
      </c>
      <c r="I26" s="250">
        <v>0</v>
      </c>
      <c r="J26" s="250">
        <v>0</v>
      </c>
      <c r="K26" s="250">
        <v>24</v>
      </c>
      <c r="L26" s="96">
        <v>2</v>
      </c>
      <c r="M26" s="349">
        <v>110</v>
      </c>
      <c r="N26" s="270"/>
    </row>
    <row r="27" spans="1:14" ht="15.75" customHeight="1">
      <c r="A27" s="10"/>
      <c r="B27" s="5">
        <f t="shared" si="0"/>
        <v>23</v>
      </c>
      <c r="C27" s="808" t="s">
        <v>54</v>
      </c>
      <c r="D27" s="640">
        <v>1</v>
      </c>
      <c r="E27" s="250">
        <v>1</v>
      </c>
      <c r="F27" s="250">
        <v>500</v>
      </c>
      <c r="G27" s="250">
        <v>0</v>
      </c>
      <c r="H27" s="250">
        <v>0</v>
      </c>
      <c r="I27" s="250">
        <v>0</v>
      </c>
      <c r="J27" s="250">
        <v>0</v>
      </c>
      <c r="K27" s="250">
        <v>23</v>
      </c>
      <c r="L27" s="96">
        <v>1</v>
      </c>
      <c r="M27" s="349">
        <v>160</v>
      </c>
      <c r="N27" s="270"/>
    </row>
    <row r="28" spans="1:14" ht="15.75" customHeight="1">
      <c r="A28" s="10"/>
      <c r="B28" s="5">
        <f t="shared" si="0"/>
        <v>24</v>
      </c>
      <c r="C28" s="808" t="s">
        <v>55</v>
      </c>
      <c r="D28" s="640">
        <v>2</v>
      </c>
      <c r="E28" s="250">
        <v>2</v>
      </c>
      <c r="F28" s="250">
        <v>285</v>
      </c>
      <c r="G28" s="250">
        <v>0</v>
      </c>
      <c r="H28" s="250">
        <v>0</v>
      </c>
      <c r="I28" s="250">
        <v>0</v>
      </c>
      <c r="J28" s="250">
        <v>0</v>
      </c>
      <c r="K28" s="250">
        <v>13</v>
      </c>
      <c r="L28" s="96">
        <v>2</v>
      </c>
      <c r="M28" s="349">
        <v>357</v>
      </c>
      <c r="N28" s="270"/>
    </row>
    <row r="29" spans="1:14" ht="15.75" customHeight="1">
      <c r="A29" s="10"/>
      <c r="B29" s="5">
        <f t="shared" si="0"/>
        <v>25</v>
      </c>
      <c r="C29" s="808" t="s">
        <v>56</v>
      </c>
      <c r="D29" s="640">
        <v>3</v>
      </c>
      <c r="E29" s="250">
        <v>2</v>
      </c>
      <c r="F29" s="250">
        <v>650</v>
      </c>
      <c r="G29" s="250">
        <v>1</v>
      </c>
      <c r="H29" s="250">
        <v>50</v>
      </c>
      <c r="I29" s="250">
        <v>0</v>
      </c>
      <c r="J29" s="250">
        <v>0</v>
      </c>
      <c r="K29" s="250">
        <v>20</v>
      </c>
      <c r="L29" s="96">
        <v>1</v>
      </c>
      <c r="M29" s="349">
        <v>100</v>
      </c>
      <c r="N29" s="270"/>
    </row>
    <row r="30" spans="1:14" ht="15.75" customHeight="1">
      <c r="A30" s="10"/>
      <c r="B30" s="5">
        <f t="shared" si="0"/>
        <v>26</v>
      </c>
      <c r="C30" s="808" t="s">
        <v>57</v>
      </c>
      <c r="D30" s="640">
        <v>2</v>
      </c>
      <c r="E30" s="250">
        <v>2</v>
      </c>
      <c r="F30" s="250">
        <v>170</v>
      </c>
      <c r="G30" s="250">
        <v>2</v>
      </c>
      <c r="H30" s="250">
        <v>665</v>
      </c>
      <c r="I30" s="250">
        <v>1</v>
      </c>
      <c r="J30" s="250">
        <v>140</v>
      </c>
      <c r="K30" s="250">
        <v>4</v>
      </c>
      <c r="L30" s="96">
        <v>1</v>
      </c>
      <c r="M30" s="349">
        <v>300</v>
      </c>
      <c r="N30" s="270"/>
    </row>
    <row r="31" spans="1:14" ht="15.75" customHeight="1" thickBot="1">
      <c r="A31" s="10"/>
      <c r="B31" s="6">
        <f t="shared" si="0"/>
        <v>27</v>
      </c>
      <c r="C31" s="809" t="s">
        <v>58</v>
      </c>
      <c r="D31" s="781">
        <v>1</v>
      </c>
      <c r="E31" s="258">
        <v>1</v>
      </c>
      <c r="F31" s="258">
        <v>235</v>
      </c>
      <c r="G31" s="258">
        <v>0</v>
      </c>
      <c r="H31" s="258">
        <v>0</v>
      </c>
      <c r="I31" s="258">
        <v>0</v>
      </c>
      <c r="J31" s="258">
        <v>0</v>
      </c>
      <c r="K31" s="258">
        <v>1</v>
      </c>
      <c r="L31" s="224">
        <v>0</v>
      </c>
      <c r="M31" s="394">
        <v>0</v>
      </c>
      <c r="N31" s="270"/>
    </row>
    <row r="32" spans="1:14" ht="15.75" customHeight="1" thickBot="1">
      <c r="A32" s="11"/>
      <c r="B32" s="1440" t="s">
        <v>59</v>
      </c>
      <c r="C32" s="1441"/>
      <c r="D32" s="784">
        <v>103</v>
      </c>
      <c r="E32" s="342">
        <v>80</v>
      </c>
      <c r="F32" s="342">
        <v>15174</v>
      </c>
      <c r="G32" s="342">
        <v>36</v>
      </c>
      <c r="H32" s="342">
        <v>5255</v>
      </c>
      <c r="I32" s="342">
        <v>3</v>
      </c>
      <c r="J32" s="342">
        <v>250</v>
      </c>
      <c r="K32" s="342">
        <v>570</v>
      </c>
      <c r="L32" s="279">
        <v>89</v>
      </c>
      <c r="M32" s="280">
        <v>12128</v>
      </c>
      <c r="N32" s="270"/>
    </row>
    <row r="33" spans="2:11" ht="12.75" customHeight="1">
      <c r="B33" s="1450" t="s">
        <v>291</v>
      </c>
      <c r="C33" s="1450"/>
      <c r="D33" s="1450"/>
      <c r="E33" s="1450"/>
      <c r="F33" s="1450"/>
      <c r="G33" s="1450"/>
      <c r="H33" s="1450"/>
      <c r="I33" s="1450"/>
      <c r="J33" s="1450"/>
      <c r="K33" s="1450"/>
    </row>
    <row r="34" spans="4:11" ht="12.75">
      <c r="D34" s="268"/>
      <c r="E34" s="268"/>
      <c r="F34" s="268"/>
      <c r="G34" s="268"/>
      <c r="H34" s="268"/>
      <c r="I34" s="268"/>
      <c r="J34" s="268"/>
      <c r="K34" s="268"/>
    </row>
  </sheetData>
  <sheetProtection/>
  <mergeCells count="11">
    <mergeCell ref="B33:K33"/>
    <mergeCell ref="D3:F3"/>
    <mergeCell ref="G3:J3"/>
    <mergeCell ref="K3:K4"/>
    <mergeCell ref="C3:C4"/>
    <mergeCell ref="B3:B4"/>
    <mergeCell ref="B32:C32"/>
    <mergeCell ref="L3:M3"/>
    <mergeCell ref="B2:M2"/>
    <mergeCell ref="J1:M1"/>
    <mergeCell ref="A16:A17"/>
  </mergeCells>
  <printOptions/>
  <pageMargins left="0.23" right="0.2" top="0.21" bottom="0.18" header="0.16" footer="0.1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M1" sqref="M1:N1"/>
    </sheetView>
  </sheetViews>
  <sheetFormatPr defaultColWidth="9.140625" defaultRowHeight="12.75"/>
  <cols>
    <col min="1" max="1" width="5.421875" style="0" customWidth="1"/>
    <col min="2" max="2" width="5.28125" style="0" customWidth="1"/>
    <col min="3" max="3" width="19.00390625" style="0" customWidth="1"/>
    <col min="4" max="14" width="10.28125" style="0" customWidth="1"/>
  </cols>
  <sheetData>
    <row r="1" spans="1:14" ht="15.75">
      <c r="A1" s="550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1510" t="s">
        <v>179</v>
      </c>
      <c r="N1" s="1510"/>
    </row>
    <row r="2" spans="1:14" ht="24" customHeight="1" thickBot="1">
      <c r="A2" s="550"/>
      <c r="B2" s="1747" t="s">
        <v>468</v>
      </c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</row>
    <row r="3" spans="1:14" ht="24.75" customHeight="1">
      <c r="A3" s="552"/>
      <c r="B3" s="1748" t="s">
        <v>27</v>
      </c>
      <c r="C3" s="1750" t="s">
        <v>28</v>
      </c>
      <c r="D3" s="1752" t="s">
        <v>163</v>
      </c>
      <c r="E3" s="1752"/>
      <c r="F3" s="1752"/>
      <c r="G3" s="1752"/>
      <c r="H3" s="1752"/>
      <c r="I3" s="1752"/>
      <c r="J3" s="1752"/>
      <c r="K3" s="1752"/>
      <c r="L3" s="1752"/>
      <c r="M3" s="1752"/>
      <c r="N3" s="1753"/>
    </row>
    <row r="4" spans="1:14" ht="24.75" customHeight="1" thickBot="1">
      <c r="A4" s="552"/>
      <c r="B4" s="1749"/>
      <c r="C4" s="1751"/>
      <c r="D4" s="903">
        <v>2003</v>
      </c>
      <c r="E4" s="437">
        <v>2004</v>
      </c>
      <c r="F4" s="438">
        <v>2005</v>
      </c>
      <c r="G4" s="438">
        <v>2006</v>
      </c>
      <c r="H4" s="439">
        <v>2007</v>
      </c>
      <c r="I4" s="439">
        <v>2008</v>
      </c>
      <c r="J4" s="439">
        <v>2009</v>
      </c>
      <c r="K4" s="501">
        <v>2010</v>
      </c>
      <c r="L4" s="501">
        <v>2011</v>
      </c>
      <c r="M4" s="159">
        <v>2012</v>
      </c>
      <c r="N4" s="902">
        <v>2013</v>
      </c>
    </row>
    <row r="5" spans="1:14" ht="15.75">
      <c r="A5" s="550"/>
      <c r="B5" s="79">
        <v>1</v>
      </c>
      <c r="C5" s="909" t="s">
        <v>32</v>
      </c>
      <c r="D5" s="904">
        <v>3.6</v>
      </c>
      <c r="E5" s="553">
        <v>3.2</v>
      </c>
      <c r="F5" s="503">
        <v>13.2</v>
      </c>
      <c r="G5" s="503">
        <v>11.3</v>
      </c>
      <c r="H5" s="504">
        <v>9.2</v>
      </c>
      <c r="I5" s="505">
        <v>8.2</v>
      </c>
      <c r="J5" s="359">
        <v>9.1</v>
      </c>
      <c r="K5" s="359">
        <v>8</v>
      </c>
      <c r="L5" s="359">
        <v>7.5</v>
      </c>
      <c r="M5" s="255">
        <v>8.2</v>
      </c>
      <c r="N5" s="695">
        <v>6.7</v>
      </c>
    </row>
    <row r="6" spans="1:14" ht="15.75">
      <c r="A6" s="550"/>
      <c r="B6" s="81">
        <v>2</v>
      </c>
      <c r="C6" s="565" t="s">
        <v>33</v>
      </c>
      <c r="D6" s="905">
        <v>4.1</v>
      </c>
      <c r="E6" s="507">
        <v>3.1</v>
      </c>
      <c r="F6" s="507">
        <v>7.2</v>
      </c>
      <c r="G6" s="507">
        <v>4.7</v>
      </c>
      <c r="H6" s="507">
        <v>4.7</v>
      </c>
      <c r="I6" s="508">
        <v>4.7</v>
      </c>
      <c r="J6" s="360">
        <v>4.7</v>
      </c>
      <c r="K6" s="360">
        <v>6</v>
      </c>
      <c r="L6" s="360">
        <v>5.3</v>
      </c>
      <c r="M6" s="255">
        <v>5.5</v>
      </c>
      <c r="N6" s="696">
        <v>4.4</v>
      </c>
    </row>
    <row r="7" spans="1:14" ht="15.75">
      <c r="A7" s="550"/>
      <c r="B7" s="81">
        <v>3</v>
      </c>
      <c r="C7" s="565" t="s">
        <v>34</v>
      </c>
      <c r="D7" s="905">
        <v>4.7</v>
      </c>
      <c r="E7" s="507">
        <v>3.3</v>
      </c>
      <c r="F7" s="507">
        <v>10.8</v>
      </c>
      <c r="G7" s="507">
        <v>12.5</v>
      </c>
      <c r="H7" s="509">
        <v>9.9</v>
      </c>
      <c r="I7" s="508">
        <v>10.6</v>
      </c>
      <c r="J7" s="360">
        <v>13.5</v>
      </c>
      <c r="K7" s="360">
        <v>9.7</v>
      </c>
      <c r="L7" s="360">
        <v>8.2</v>
      </c>
      <c r="M7" s="255">
        <v>9.2</v>
      </c>
      <c r="N7" s="696">
        <v>11.9</v>
      </c>
    </row>
    <row r="8" spans="1:14" ht="15.75">
      <c r="A8" s="550"/>
      <c r="B8" s="81">
        <v>4</v>
      </c>
      <c r="C8" s="565" t="s">
        <v>35</v>
      </c>
      <c r="D8" s="905">
        <v>4.5</v>
      </c>
      <c r="E8" s="507">
        <v>4.2</v>
      </c>
      <c r="F8" s="507">
        <v>9.6</v>
      </c>
      <c r="G8" s="507">
        <v>10.2</v>
      </c>
      <c r="H8" s="507">
        <v>9.1</v>
      </c>
      <c r="I8" s="508">
        <v>9.9</v>
      </c>
      <c r="J8" s="360">
        <v>12.4</v>
      </c>
      <c r="K8" s="360">
        <v>11.7</v>
      </c>
      <c r="L8" s="360">
        <v>11.5</v>
      </c>
      <c r="M8" s="255">
        <v>11.2</v>
      </c>
      <c r="N8" s="696">
        <v>9.8</v>
      </c>
    </row>
    <row r="9" spans="1:14" ht="15.75">
      <c r="A9" s="550"/>
      <c r="B9" s="81">
        <v>5</v>
      </c>
      <c r="C9" s="910" t="s">
        <v>36</v>
      </c>
      <c r="D9" s="906">
        <v>3.7</v>
      </c>
      <c r="E9" s="554">
        <v>4.5</v>
      </c>
      <c r="F9" s="507">
        <v>9.5</v>
      </c>
      <c r="G9" s="507">
        <v>10.3</v>
      </c>
      <c r="H9" s="509">
        <v>7</v>
      </c>
      <c r="I9" s="508">
        <v>5.9</v>
      </c>
      <c r="J9" s="360">
        <v>5.9</v>
      </c>
      <c r="K9" s="360">
        <v>5.7</v>
      </c>
      <c r="L9" s="360">
        <v>4.8</v>
      </c>
      <c r="M9" s="255">
        <v>4.3</v>
      </c>
      <c r="N9" s="696">
        <v>4.1</v>
      </c>
    </row>
    <row r="10" spans="1:14" ht="15.75">
      <c r="A10" s="550"/>
      <c r="B10" s="81">
        <v>6</v>
      </c>
      <c r="C10" s="565" t="s">
        <v>37</v>
      </c>
      <c r="D10" s="905">
        <v>4.4</v>
      </c>
      <c r="E10" s="507">
        <v>4.3</v>
      </c>
      <c r="F10" s="507">
        <v>16.7</v>
      </c>
      <c r="G10" s="507">
        <v>13.4</v>
      </c>
      <c r="H10" s="507">
        <v>10.4</v>
      </c>
      <c r="I10" s="508">
        <v>12.5</v>
      </c>
      <c r="J10" s="360">
        <v>9.4</v>
      </c>
      <c r="K10" s="360">
        <v>9.7</v>
      </c>
      <c r="L10" s="360">
        <v>9.4</v>
      </c>
      <c r="M10" s="255">
        <v>8.1</v>
      </c>
      <c r="N10" s="696">
        <v>8.8</v>
      </c>
    </row>
    <row r="11" spans="1:14" ht="15.75">
      <c r="A11" s="550"/>
      <c r="B11" s="81">
        <v>7</v>
      </c>
      <c r="C11" s="910" t="s">
        <v>38</v>
      </c>
      <c r="D11" s="906">
        <v>2</v>
      </c>
      <c r="E11" s="554">
        <v>3</v>
      </c>
      <c r="F11" s="507">
        <v>4.3</v>
      </c>
      <c r="G11" s="507">
        <v>3.9</v>
      </c>
      <c r="H11" s="509">
        <v>3.4</v>
      </c>
      <c r="I11" s="508">
        <v>3.9</v>
      </c>
      <c r="J11" s="360">
        <v>3</v>
      </c>
      <c r="K11" s="360">
        <v>4.1</v>
      </c>
      <c r="L11" s="360">
        <v>2.9</v>
      </c>
      <c r="M11" s="255">
        <v>2.4</v>
      </c>
      <c r="N11" s="696">
        <v>2.1</v>
      </c>
    </row>
    <row r="12" spans="1:14" ht="15.75">
      <c r="A12" s="550"/>
      <c r="B12" s="81">
        <v>8</v>
      </c>
      <c r="C12" s="910" t="s">
        <v>39</v>
      </c>
      <c r="D12" s="906">
        <v>2.7</v>
      </c>
      <c r="E12" s="554">
        <v>3.4</v>
      </c>
      <c r="F12" s="507">
        <v>7.2</v>
      </c>
      <c r="G12" s="507">
        <v>7</v>
      </c>
      <c r="H12" s="507">
        <v>7.3</v>
      </c>
      <c r="I12" s="508">
        <v>7.5</v>
      </c>
      <c r="J12" s="360">
        <v>6.6</v>
      </c>
      <c r="K12" s="360">
        <v>4.4</v>
      </c>
      <c r="L12" s="360">
        <v>5.8</v>
      </c>
      <c r="M12" s="255">
        <v>4.6</v>
      </c>
      <c r="N12" s="696">
        <v>4.7</v>
      </c>
    </row>
    <row r="13" spans="1:14" ht="15.75">
      <c r="A13" s="550"/>
      <c r="B13" s="81">
        <v>9</v>
      </c>
      <c r="C13" s="565" t="s">
        <v>40</v>
      </c>
      <c r="D13" s="905">
        <v>3.9</v>
      </c>
      <c r="E13" s="507">
        <v>4.4</v>
      </c>
      <c r="F13" s="507">
        <v>11.2</v>
      </c>
      <c r="G13" s="507">
        <v>9.2</v>
      </c>
      <c r="H13" s="509">
        <v>7.3</v>
      </c>
      <c r="I13" s="508">
        <v>9.3</v>
      </c>
      <c r="J13" s="360">
        <v>7.3</v>
      </c>
      <c r="K13" s="360">
        <v>6.8</v>
      </c>
      <c r="L13" s="360">
        <v>5</v>
      </c>
      <c r="M13" s="255">
        <v>7.6</v>
      </c>
      <c r="N13" s="696">
        <v>5.9</v>
      </c>
    </row>
    <row r="14" spans="1:14" ht="15.75">
      <c r="A14" s="550"/>
      <c r="B14" s="81">
        <v>10</v>
      </c>
      <c r="C14" s="910" t="s">
        <v>41</v>
      </c>
      <c r="D14" s="906">
        <v>1.7</v>
      </c>
      <c r="E14" s="554">
        <v>2</v>
      </c>
      <c r="F14" s="507">
        <v>6.4</v>
      </c>
      <c r="G14" s="507">
        <v>6.3</v>
      </c>
      <c r="H14" s="507">
        <v>6.1</v>
      </c>
      <c r="I14" s="508">
        <v>5.4</v>
      </c>
      <c r="J14" s="360">
        <v>5.6</v>
      </c>
      <c r="K14" s="360">
        <v>5.7</v>
      </c>
      <c r="L14" s="360">
        <v>5.8</v>
      </c>
      <c r="M14" s="255">
        <v>6.8</v>
      </c>
      <c r="N14" s="696">
        <v>6.9</v>
      </c>
    </row>
    <row r="15" spans="1:14" ht="15.75">
      <c r="A15" s="1743">
        <v>48</v>
      </c>
      <c r="B15" s="81">
        <v>11</v>
      </c>
      <c r="C15" s="910" t="s">
        <v>42</v>
      </c>
      <c r="D15" s="906">
        <v>3.1</v>
      </c>
      <c r="E15" s="554">
        <v>3.3</v>
      </c>
      <c r="F15" s="507">
        <v>6.1</v>
      </c>
      <c r="G15" s="507">
        <v>6.8</v>
      </c>
      <c r="H15" s="507">
        <v>7.7</v>
      </c>
      <c r="I15" s="508">
        <v>5</v>
      </c>
      <c r="J15" s="360">
        <v>5.4</v>
      </c>
      <c r="K15" s="360">
        <v>5.3</v>
      </c>
      <c r="L15" s="360">
        <v>5.2</v>
      </c>
      <c r="M15" s="255">
        <v>4.2</v>
      </c>
      <c r="N15" s="696">
        <v>4</v>
      </c>
    </row>
    <row r="16" spans="1:14" ht="15.75">
      <c r="A16" s="1743"/>
      <c r="B16" s="81">
        <v>12</v>
      </c>
      <c r="C16" s="565" t="s">
        <v>43</v>
      </c>
      <c r="D16" s="905">
        <v>7.2</v>
      </c>
      <c r="E16" s="507">
        <v>6.6</v>
      </c>
      <c r="F16" s="507">
        <v>12.4</v>
      </c>
      <c r="G16" s="507">
        <v>13</v>
      </c>
      <c r="H16" s="509">
        <v>11.2</v>
      </c>
      <c r="I16" s="508">
        <v>11.3</v>
      </c>
      <c r="J16" s="360">
        <v>10.9</v>
      </c>
      <c r="K16" s="360">
        <v>10.2</v>
      </c>
      <c r="L16" s="360">
        <v>10.1</v>
      </c>
      <c r="M16" s="255">
        <v>10.1</v>
      </c>
      <c r="N16" s="696">
        <v>7.4</v>
      </c>
    </row>
    <row r="17" spans="1:14" ht="15.75">
      <c r="A17" s="502"/>
      <c r="B17" s="81">
        <v>13</v>
      </c>
      <c r="C17" s="565" t="s">
        <v>44</v>
      </c>
      <c r="D17" s="905">
        <v>4.3</v>
      </c>
      <c r="E17" s="507">
        <v>3.8</v>
      </c>
      <c r="F17" s="507">
        <v>9</v>
      </c>
      <c r="G17" s="507">
        <v>10.6</v>
      </c>
      <c r="H17" s="507">
        <v>8.5</v>
      </c>
      <c r="I17" s="508">
        <v>9.6</v>
      </c>
      <c r="J17" s="360">
        <v>8.8</v>
      </c>
      <c r="K17" s="360">
        <v>7.7</v>
      </c>
      <c r="L17" s="360">
        <v>7.9</v>
      </c>
      <c r="M17" s="255">
        <v>7.6</v>
      </c>
      <c r="N17" s="696">
        <v>5.2</v>
      </c>
    </row>
    <row r="18" spans="1:14" ht="15.75">
      <c r="A18" s="550"/>
      <c r="B18" s="81">
        <v>14</v>
      </c>
      <c r="C18" s="910" t="s">
        <v>45</v>
      </c>
      <c r="D18" s="906">
        <v>3.8</v>
      </c>
      <c r="E18" s="554">
        <v>4.5</v>
      </c>
      <c r="F18" s="507">
        <v>13.1</v>
      </c>
      <c r="G18" s="507">
        <v>13.3</v>
      </c>
      <c r="H18" s="509">
        <v>15.1</v>
      </c>
      <c r="I18" s="508">
        <v>14.1</v>
      </c>
      <c r="J18" s="360">
        <v>13.8</v>
      </c>
      <c r="K18" s="360">
        <v>13.2</v>
      </c>
      <c r="L18" s="360">
        <v>9.9</v>
      </c>
      <c r="M18" s="255">
        <v>10.7</v>
      </c>
      <c r="N18" s="696">
        <v>8.5</v>
      </c>
    </row>
    <row r="19" spans="1:14" ht="15.75">
      <c r="A19" s="550"/>
      <c r="B19" s="81">
        <v>15</v>
      </c>
      <c r="C19" s="910" t="s">
        <v>46</v>
      </c>
      <c r="D19" s="906">
        <v>3.6</v>
      </c>
      <c r="E19" s="554">
        <v>4.4</v>
      </c>
      <c r="F19" s="507">
        <v>8.2</v>
      </c>
      <c r="G19" s="507">
        <v>8.1</v>
      </c>
      <c r="H19" s="507">
        <v>6.8</v>
      </c>
      <c r="I19" s="508">
        <v>6.2</v>
      </c>
      <c r="J19" s="360">
        <v>7.9</v>
      </c>
      <c r="K19" s="360">
        <v>7.1</v>
      </c>
      <c r="L19" s="360">
        <v>8.2</v>
      </c>
      <c r="M19" s="255">
        <v>9</v>
      </c>
      <c r="N19" s="696">
        <v>6.1</v>
      </c>
    </row>
    <row r="20" spans="1:14" ht="15.75">
      <c r="A20" s="550"/>
      <c r="B20" s="81">
        <v>16</v>
      </c>
      <c r="C20" s="910" t="s">
        <v>47</v>
      </c>
      <c r="D20" s="906">
        <v>1.7</v>
      </c>
      <c r="E20" s="554">
        <v>1.7</v>
      </c>
      <c r="F20" s="507">
        <v>4.5</v>
      </c>
      <c r="G20" s="507">
        <v>4.3</v>
      </c>
      <c r="H20" s="509">
        <v>3.2</v>
      </c>
      <c r="I20" s="508">
        <v>4.4</v>
      </c>
      <c r="J20" s="360">
        <v>3.5</v>
      </c>
      <c r="K20" s="360">
        <v>3.4</v>
      </c>
      <c r="L20" s="360">
        <v>3.3</v>
      </c>
      <c r="M20" s="255">
        <v>3.6</v>
      </c>
      <c r="N20" s="696">
        <v>4.1</v>
      </c>
    </row>
    <row r="21" spans="1:14" ht="15.75">
      <c r="A21" s="550"/>
      <c r="B21" s="81">
        <v>17</v>
      </c>
      <c r="C21" s="565" t="s">
        <v>48</v>
      </c>
      <c r="D21" s="905">
        <v>3.5</v>
      </c>
      <c r="E21" s="507">
        <v>3.4</v>
      </c>
      <c r="F21" s="507">
        <v>16</v>
      </c>
      <c r="G21" s="507">
        <v>14.4</v>
      </c>
      <c r="H21" s="507">
        <v>14.5</v>
      </c>
      <c r="I21" s="508">
        <v>13.5</v>
      </c>
      <c r="J21" s="360">
        <v>11.7</v>
      </c>
      <c r="K21" s="360">
        <v>10.3</v>
      </c>
      <c r="L21" s="360">
        <v>9.2</v>
      </c>
      <c r="M21" s="255">
        <v>9.7</v>
      </c>
      <c r="N21" s="696">
        <v>9.6</v>
      </c>
    </row>
    <row r="22" spans="1:14" ht="15.75">
      <c r="A22" s="550"/>
      <c r="B22" s="81">
        <v>18</v>
      </c>
      <c r="C22" s="565" t="s">
        <v>49</v>
      </c>
      <c r="D22" s="905">
        <v>3.4</v>
      </c>
      <c r="E22" s="507">
        <v>4.4</v>
      </c>
      <c r="F22" s="507">
        <v>11.5</v>
      </c>
      <c r="G22" s="507">
        <v>9.1</v>
      </c>
      <c r="H22" s="509">
        <v>8.8</v>
      </c>
      <c r="I22" s="508">
        <v>8.5</v>
      </c>
      <c r="J22" s="360">
        <v>8.5</v>
      </c>
      <c r="K22" s="360">
        <v>8.9</v>
      </c>
      <c r="L22" s="360">
        <v>7.2</v>
      </c>
      <c r="M22" s="255">
        <v>6.6</v>
      </c>
      <c r="N22" s="696">
        <v>6.9</v>
      </c>
    </row>
    <row r="23" spans="1:14" ht="15.75">
      <c r="A23" s="550"/>
      <c r="B23" s="81">
        <v>19</v>
      </c>
      <c r="C23" s="565" t="s">
        <v>50</v>
      </c>
      <c r="D23" s="905">
        <v>5.3</v>
      </c>
      <c r="E23" s="507">
        <v>5.8</v>
      </c>
      <c r="F23" s="507">
        <v>10</v>
      </c>
      <c r="G23" s="507">
        <v>10.7</v>
      </c>
      <c r="H23" s="507">
        <v>9.7</v>
      </c>
      <c r="I23" s="508">
        <v>8.6</v>
      </c>
      <c r="J23" s="360">
        <v>6.4</v>
      </c>
      <c r="K23" s="360">
        <v>8.1</v>
      </c>
      <c r="L23" s="360">
        <v>7.7</v>
      </c>
      <c r="M23" s="255">
        <v>6.4</v>
      </c>
      <c r="N23" s="696">
        <v>6.1</v>
      </c>
    </row>
    <row r="24" spans="1:14" ht="15.75">
      <c r="A24" s="550"/>
      <c r="B24" s="81">
        <v>20</v>
      </c>
      <c r="C24" s="565" t="s">
        <v>51</v>
      </c>
      <c r="D24" s="905">
        <v>3.2</v>
      </c>
      <c r="E24" s="507">
        <v>3</v>
      </c>
      <c r="F24" s="507">
        <v>8</v>
      </c>
      <c r="G24" s="507">
        <v>8</v>
      </c>
      <c r="H24" s="509">
        <v>7.4</v>
      </c>
      <c r="I24" s="508">
        <v>7.1</v>
      </c>
      <c r="J24" s="360">
        <v>6.1</v>
      </c>
      <c r="K24" s="360">
        <v>5.4</v>
      </c>
      <c r="L24" s="360">
        <v>3.8</v>
      </c>
      <c r="M24" s="255">
        <v>3.2</v>
      </c>
      <c r="N24" s="696">
        <v>3.4</v>
      </c>
    </row>
    <row r="25" spans="1:14" ht="15.75">
      <c r="A25" s="550"/>
      <c r="B25" s="81">
        <v>21</v>
      </c>
      <c r="C25" s="565" t="s">
        <v>52</v>
      </c>
      <c r="D25" s="905">
        <v>5</v>
      </c>
      <c r="E25" s="507">
        <v>5.8</v>
      </c>
      <c r="F25" s="507">
        <v>16.4</v>
      </c>
      <c r="G25" s="507">
        <v>13.4</v>
      </c>
      <c r="H25" s="507">
        <v>10.5</v>
      </c>
      <c r="I25" s="508">
        <v>9.3</v>
      </c>
      <c r="J25" s="360">
        <v>7.5</v>
      </c>
      <c r="K25" s="360">
        <v>5</v>
      </c>
      <c r="L25" s="360">
        <v>6.6</v>
      </c>
      <c r="M25" s="255">
        <v>6.8</v>
      </c>
      <c r="N25" s="696">
        <v>6.3</v>
      </c>
    </row>
    <row r="26" spans="1:14" ht="15.75">
      <c r="A26" s="550"/>
      <c r="B26" s="81">
        <v>22</v>
      </c>
      <c r="C26" s="910" t="s">
        <v>53</v>
      </c>
      <c r="D26" s="906">
        <v>3.8</v>
      </c>
      <c r="E26" s="554">
        <v>3</v>
      </c>
      <c r="F26" s="507">
        <v>5.4</v>
      </c>
      <c r="G26" s="507">
        <v>7.9</v>
      </c>
      <c r="H26" s="509">
        <v>7</v>
      </c>
      <c r="I26" s="508">
        <v>7.3</v>
      </c>
      <c r="J26" s="360">
        <v>8.7</v>
      </c>
      <c r="K26" s="360">
        <v>6.8</v>
      </c>
      <c r="L26" s="360">
        <v>7.4</v>
      </c>
      <c r="M26" s="255">
        <v>6.5</v>
      </c>
      <c r="N26" s="696">
        <v>6.6</v>
      </c>
    </row>
    <row r="27" spans="1:14" ht="15.75">
      <c r="A27" s="550"/>
      <c r="B27" s="81">
        <v>23</v>
      </c>
      <c r="C27" s="565" t="s">
        <v>54</v>
      </c>
      <c r="D27" s="905">
        <v>4.6</v>
      </c>
      <c r="E27" s="507">
        <v>3.3</v>
      </c>
      <c r="F27" s="507">
        <v>12.4</v>
      </c>
      <c r="G27" s="507">
        <v>12.5</v>
      </c>
      <c r="H27" s="507">
        <v>12.6</v>
      </c>
      <c r="I27" s="508">
        <v>12.2</v>
      </c>
      <c r="J27" s="360">
        <v>13.7</v>
      </c>
      <c r="K27" s="360">
        <v>13.2</v>
      </c>
      <c r="L27" s="360">
        <v>11.9</v>
      </c>
      <c r="M27" s="255">
        <v>12.2</v>
      </c>
      <c r="N27" s="696">
        <v>11.1</v>
      </c>
    </row>
    <row r="28" spans="1:14" ht="15.75">
      <c r="A28" s="550"/>
      <c r="B28" s="81">
        <v>24</v>
      </c>
      <c r="C28" s="565" t="s">
        <v>55</v>
      </c>
      <c r="D28" s="905">
        <v>4.6</v>
      </c>
      <c r="E28" s="507">
        <v>2.6</v>
      </c>
      <c r="F28" s="507">
        <v>8.9</v>
      </c>
      <c r="G28" s="507">
        <v>8.4</v>
      </c>
      <c r="H28" s="509">
        <v>8</v>
      </c>
      <c r="I28" s="508">
        <v>7.1</v>
      </c>
      <c r="J28" s="360">
        <v>7.3</v>
      </c>
      <c r="K28" s="360">
        <v>5.9</v>
      </c>
      <c r="L28" s="360">
        <v>6.7</v>
      </c>
      <c r="M28" s="255">
        <v>4.7</v>
      </c>
      <c r="N28" s="696">
        <v>4.5</v>
      </c>
    </row>
    <row r="29" spans="1:14" ht="15.75">
      <c r="A29" s="550"/>
      <c r="B29" s="81">
        <v>25</v>
      </c>
      <c r="C29" s="910" t="s">
        <v>56</v>
      </c>
      <c r="D29" s="906">
        <v>3.3</v>
      </c>
      <c r="E29" s="554">
        <v>5.5</v>
      </c>
      <c r="F29" s="507">
        <v>8</v>
      </c>
      <c r="G29" s="507">
        <v>9.4</v>
      </c>
      <c r="H29" s="507">
        <v>7.3</v>
      </c>
      <c r="I29" s="508">
        <v>8.2</v>
      </c>
      <c r="J29" s="360">
        <v>8.3</v>
      </c>
      <c r="K29" s="360">
        <v>8.1</v>
      </c>
      <c r="L29" s="360">
        <v>5.2</v>
      </c>
      <c r="M29" s="255">
        <v>5</v>
      </c>
      <c r="N29" s="696">
        <v>6.9</v>
      </c>
    </row>
    <row r="30" spans="1:14" ht="15.75">
      <c r="A30" s="550"/>
      <c r="B30" s="81">
        <v>26</v>
      </c>
      <c r="C30" s="910" t="s">
        <v>57</v>
      </c>
      <c r="D30" s="906">
        <v>1.7</v>
      </c>
      <c r="E30" s="554">
        <v>1.9</v>
      </c>
      <c r="F30" s="507">
        <v>3.5</v>
      </c>
      <c r="G30" s="507">
        <v>3.4</v>
      </c>
      <c r="H30" s="507">
        <v>3.4</v>
      </c>
      <c r="I30" s="508">
        <v>3.4</v>
      </c>
      <c r="J30" s="360">
        <v>2.9</v>
      </c>
      <c r="K30" s="360">
        <v>3.4</v>
      </c>
      <c r="L30" s="360">
        <v>3.3</v>
      </c>
      <c r="M30" s="255">
        <v>3</v>
      </c>
      <c r="N30" s="696">
        <v>5.4</v>
      </c>
    </row>
    <row r="31" spans="1:14" ht="16.5" thickBot="1">
      <c r="A31" s="550"/>
      <c r="B31" s="555">
        <v>27</v>
      </c>
      <c r="C31" s="911" t="s">
        <v>58</v>
      </c>
      <c r="D31" s="907">
        <v>5.1</v>
      </c>
      <c r="E31" s="510">
        <v>4.8</v>
      </c>
      <c r="F31" s="510">
        <v>9.3</v>
      </c>
      <c r="G31" s="510">
        <v>11.1</v>
      </c>
      <c r="H31" s="510">
        <v>9.5</v>
      </c>
      <c r="I31" s="556">
        <v>8.2</v>
      </c>
      <c r="J31" s="557">
        <v>8.7</v>
      </c>
      <c r="K31" s="557">
        <v>10.3</v>
      </c>
      <c r="L31" s="557">
        <v>10.8</v>
      </c>
      <c r="M31" s="259">
        <v>10</v>
      </c>
      <c r="N31" s="697">
        <v>9.2</v>
      </c>
    </row>
    <row r="32" spans="1:14" ht="16.5" thickBot="1">
      <c r="A32" s="558"/>
      <c r="B32" s="1744" t="s">
        <v>69</v>
      </c>
      <c r="C32" s="1745"/>
      <c r="D32" s="908">
        <v>3.7</v>
      </c>
      <c r="E32" s="559">
        <v>3.8</v>
      </c>
      <c r="F32" s="560">
        <v>9.3</v>
      </c>
      <c r="G32" s="560">
        <v>9.2</v>
      </c>
      <c r="H32" s="560">
        <v>8</v>
      </c>
      <c r="I32" s="561">
        <v>7.9</v>
      </c>
      <c r="J32" s="362">
        <v>7.9</v>
      </c>
      <c r="K32" s="362">
        <v>7.3</v>
      </c>
      <c r="L32" s="362">
        <v>6.9</v>
      </c>
      <c r="M32" s="383">
        <v>6.8</v>
      </c>
      <c r="N32" s="700">
        <v>6.3</v>
      </c>
    </row>
    <row r="33" spans="1:14" ht="23.25" customHeight="1">
      <c r="A33" s="550"/>
      <c r="B33" s="1746" t="s">
        <v>469</v>
      </c>
      <c r="C33" s="1746"/>
      <c r="D33" s="1746"/>
      <c r="E33" s="1746"/>
      <c r="F33" s="1746"/>
      <c r="G33" s="1746"/>
      <c r="H33" s="1746"/>
      <c r="I33" s="1746"/>
      <c r="J33" s="1746"/>
      <c r="K33" s="1746"/>
      <c r="L33" s="1746"/>
      <c r="M33" s="1746"/>
      <c r="N33" s="1746"/>
    </row>
  </sheetData>
  <sheetProtection/>
  <mergeCells count="8">
    <mergeCell ref="A15:A16"/>
    <mergeCell ref="B32:C32"/>
    <mergeCell ref="B33:N33"/>
    <mergeCell ref="M1:N1"/>
    <mergeCell ref="B2:N2"/>
    <mergeCell ref="B3:B4"/>
    <mergeCell ref="C3:C4"/>
    <mergeCell ref="D3:N3"/>
  </mergeCells>
  <printOptions/>
  <pageMargins left="0.3" right="0.3" top="0.26" bottom="0.46" header="0.17" footer="0.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H1" sqref="H1:O1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16.140625" style="0" customWidth="1"/>
  </cols>
  <sheetData>
    <row r="1" spans="1:15" ht="15.75">
      <c r="A1" s="76"/>
      <c r="B1" s="76"/>
      <c r="C1" s="76"/>
      <c r="D1" s="76"/>
      <c r="E1" s="76"/>
      <c r="F1" s="76"/>
      <c r="G1" s="76"/>
      <c r="H1" s="1755" t="s">
        <v>165</v>
      </c>
      <c r="I1" s="1755"/>
      <c r="J1" s="1755"/>
      <c r="K1" s="1755"/>
      <c r="L1" s="1755"/>
      <c r="M1" s="1755"/>
      <c r="N1" s="1755"/>
      <c r="O1" s="1755"/>
    </row>
    <row r="2" spans="1:15" ht="48" customHeight="1" thickBot="1">
      <c r="A2" s="76"/>
      <c r="B2" s="1754" t="s">
        <v>480</v>
      </c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</row>
    <row r="3" spans="1:15" ht="24" customHeight="1">
      <c r="A3" s="77"/>
      <c r="B3" s="1550" t="s">
        <v>27</v>
      </c>
      <c r="C3" s="1761" t="s">
        <v>167</v>
      </c>
      <c r="D3" s="1758" t="s">
        <v>470</v>
      </c>
      <c r="E3" s="1759"/>
      <c r="F3" s="1759"/>
      <c r="G3" s="1759"/>
      <c r="H3" s="1759"/>
      <c r="I3" s="1760"/>
      <c r="J3" s="1720" t="s">
        <v>471</v>
      </c>
      <c r="K3" s="1720"/>
      <c r="L3" s="1720"/>
      <c r="M3" s="1720"/>
      <c r="N3" s="1720"/>
      <c r="O3" s="1721"/>
    </row>
    <row r="4" spans="1:15" ht="24" customHeight="1" thickBot="1">
      <c r="A4" s="77"/>
      <c r="B4" s="1738"/>
      <c r="C4" s="1762"/>
      <c r="D4" s="313">
        <v>2008</v>
      </c>
      <c r="E4" s="566">
        <v>2009</v>
      </c>
      <c r="F4" s="439">
        <v>2010</v>
      </c>
      <c r="G4" s="439">
        <v>2011</v>
      </c>
      <c r="H4" s="157">
        <v>2012</v>
      </c>
      <c r="I4" s="795">
        <v>2013</v>
      </c>
      <c r="J4" s="916">
        <v>2008</v>
      </c>
      <c r="K4" s="570">
        <v>2009</v>
      </c>
      <c r="L4" s="564">
        <v>2010</v>
      </c>
      <c r="M4" s="564">
        <v>2011</v>
      </c>
      <c r="N4" s="569">
        <v>2012</v>
      </c>
      <c r="O4" s="921">
        <v>2013</v>
      </c>
    </row>
    <row r="5" spans="1:15" ht="24" customHeight="1">
      <c r="A5" s="78"/>
      <c r="B5" s="79">
        <v>1</v>
      </c>
      <c r="C5" s="576" t="s">
        <v>168</v>
      </c>
      <c r="D5" s="377">
        <v>10</v>
      </c>
      <c r="E5" s="357">
        <v>13</v>
      </c>
      <c r="F5" s="562">
        <v>10</v>
      </c>
      <c r="G5" s="562">
        <v>20</v>
      </c>
      <c r="H5" s="286">
        <v>16</v>
      </c>
      <c r="I5" s="917">
        <v>15</v>
      </c>
      <c r="J5" s="497">
        <v>8</v>
      </c>
      <c r="K5" s="571">
        <v>8</v>
      </c>
      <c r="L5" s="562">
        <v>8</v>
      </c>
      <c r="M5" s="562">
        <v>15</v>
      </c>
      <c r="N5" s="286">
        <v>18</v>
      </c>
      <c r="O5" s="912">
        <v>17</v>
      </c>
    </row>
    <row r="6" spans="1:15" ht="24" customHeight="1">
      <c r="A6" s="78"/>
      <c r="B6" s="81">
        <v>2</v>
      </c>
      <c r="C6" s="565" t="s">
        <v>169</v>
      </c>
      <c r="D6" s="373">
        <v>112</v>
      </c>
      <c r="E6" s="358">
        <v>97</v>
      </c>
      <c r="F6" s="94">
        <v>89</v>
      </c>
      <c r="G6" s="94">
        <v>92</v>
      </c>
      <c r="H6" s="250">
        <v>91</v>
      </c>
      <c r="I6" s="918">
        <v>93</v>
      </c>
      <c r="J6" s="498">
        <v>84</v>
      </c>
      <c r="K6" s="572">
        <v>93</v>
      </c>
      <c r="L6" s="94">
        <v>78</v>
      </c>
      <c r="M6" s="94">
        <v>88</v>
      </c>
      <c r="N6" s="250">
        <v>85</v>
      </c>
      <c r="O6" s="913">
        <v>92</v>
      </c>
    </row>
    <row r="7" spans="1:15" ht="24" customHeight="1">
      <c r="A7" s="78"/>
      <c r="B7" s="81">
        <v>3</v>
      </c>
      <c r="C7" s="565" t="s">
        <v>170</v>
      </c>
      <c r="D7" s="373">
        <v>86</v>
      </c>
      <c r="E7" s="358">
        <v>81</v>
      </c>
      <c r="F7" s="94">
        <v>75</v>
      </c>
      <c r="G7" s="94">
        <v>82</v>
      </c>
      <c r="H7" s="250">
        <v>88</v>
      </c>
      <c r="I7" s="918">
        <v>117</v>
      </c>
      <c r="J7" s="498">
        <v>70</v>
      </c>
      <c r="K7" s="572">
        <v>76</v>
      </c>
      <c r="L7" s="94">
        <v>71</v>
      </c>
      <c r="M7" s="94">
        <v>72</v>
      </c>
      <c r="N7" s="250">
        <v>84</v>
      </c>
      <c r="O7" s="913">
        <v>99</v>
      </c>
    </row>
    <row r="8" spans="1:15" ht="24" customHeight="1">
      <c r="A8" s="78"/>
      <c r="B8" s="81">
        <v>4</v>
      </c>
      <c r="C8" s="565" t="s">
        <v>171</v>
      </c>
      <c r="D8" s="373">
        <v>101</v>
      </c>
      <c r="E8" s="358">
        <v>91</v>
      </c>
      <c r="F8" s="94">
        <v>81</v>
      </c>
      <c r="G8" s="94">
        <v>76</v>
      </c>
      <c r="H8" s="250">
        <v>89</v>
      </c>
      <c r="I8" s="918">
        <v>81</v>
      </c>
      <c r="J8" s="498">
        <v>119</v>
      </c>
      <c r="K8" s="572">
        <v>116</v>
      </c>
      <c r="L8" s="94">
        <v>92</v>
      </c>
      <c r="M8" s="94">
        <v>75</v>
      </c>
      <c r="N8" s="250">
        <v>79</v>
      </c>
      <c r="O8" s="913">
        <v>85</v>
      </c>
    </row>
    <row r="9" spans="1:15" ht="24" customHeight="1">
      <c r="A9" s="1743">
        <v>50</v>
      </c>
      <c r="B9" s="81">
        <v>5</v>
      </c>
      <c r="C9" s="565" t="s">
        <v>172</v>
      </c>
      <c r="D9" s="373">
        <v>276</v>
      </c>
      <c r="E9" s="358">
        <v>258</v>
      </c>
      <c r="F9" s="94">
        <v>226</v>
      </c>
      <c r="G9" s="94">
        <v>196</v>
      </c>
      <c r="H9" s="250">
        <v>193</v>
      </c>
      <c r="I9" s="918">
        <v>152</v>
      </c>
      <c r="J9" s="498">
        <v>295</v>
      </c>
      <c r="K9" s="572">
        <v>276</v>
      </c>
      <c r="L9" s="94">
        <v>251</v>
      </c>
      <c r="M9" s="94">
        <v>221</v>
      </c>
      <c r="N9" s="250">
        <v>211</v>
      </c>
      <c r="O9" s="913">
        <v>186</v>
      </c>
    </row>
    <row r="10" spans="1:15" ht="24" customHeight="1">
      <c r="A10" s="1743"/>
      <c r="B10" s="81">
        <v>6</v>
      </c>
      <c r="C10" s="565" t="s">
        <v>173</v>
      </c>
      <c r="D10" s="373">
        <v>2316</v>
      </c>
      <c r="E10" s="358">
        <v>2288</v>
      </c>
      <c r="F10" s="94">
        <v>1873</v>
      </c>
      <c r="G10" s="94">
        <v>1736</v>
      </c>
      <c r="H10" s="250">
        <v>1543</v>
      </c>
      <c r="I10" s="918">
        <v>1347</v>
      </c>
      <c r="J10" s="498">
        <v>1565</v>
      </c>
      <c r="K10" s="572">
        <v>1464</v>
      </c>
      <c r="L10" s="94">
        <v>1417</v>
      </c>
      <c r="M10" s="94">
        <v>1329</v>
      </c>
      <c r="N10" s="250">
        <v>1159</v>
      </c>
      <c r="O10" s="913">
        <v>971</v>
      </c>
    </row>
    <row r="11" spans="1:15" ht="24" customHeight="1">
      <c r="A11" s="502"/>
      <c r="B11" s="81">
        <v>7</v>
      </c>
      <c r="C11" s="565" t="s">
        <v>174</v>
      </c>
      <c r="D11" s="373">
        <v>6226</v>
      </c>
      <c r="E11" s="358">
        <v>5893</v>
      </c>
      <c r="F11" s="94">
        <v>5462</v>
      </c>
      <c r="G11" s="94">
        <v>5441</v>
      </c>
      <c r="H11" s="250">
        <v>5467</v>
      </c>
      <c r="I11" s="918">
        <v>5197</v>
      </c>
      <c r="J11" s="498">
        <v>2829</v>
      </c>
      <c r="K11" s="572">
        <v>2746</v>
      </c>
      <c r="L11" s="94">
        <v>2699</v>
      </c>
      <c r="M11" s="94">
        <v>2634</v>
      </c>
      <c r="N11" s="250">
        <v>2700</v>
      </c>
      <c r="O11" s="913">
        <v>2702</v>
      </c>
    </row>
    <row r="12" spans="1:15" ht="24" customHeight="1">
      <c r="A12" s="78"/>
      <c r="B12" s="81">
        <v>8</v>
      </c>
      <c r="C12" s="565" t="s">
        <v>175</v>
      </c>
      <c r="D12" s="373">
        <v>6045</v>
      </c>
      <c r="E12" s="358">
        <v>5597</v>
      </c>
      <c r="F12" s="94">
        <v>5401</v>
      </c>
      <c r="G12" s="94">
        <v>5424</v>
      </c>
      <c r="H12" s="250">
        <v>5638</v>
      </c>
      <c r="I12" s="918">
        <v>5764</v>
      </c>
      <c r="J12" s="498">
        <v>2070</v>
      </c>
      <c r="K12" s="572">
        <v>1964</v>
      </c>
      <c r="L12" s="94">
        <v>2001</v>
      </c>
      <c r="M12" s="94">
        <v>1957</v>
      </c>
      <c r="N12" s="250">
        <v>2058</v>
      </c>
      <c r="O12" s="913">
        <v>2132</v>
      </c>
    </row>
    <row r="13" spans="1:15" ht="24" customHeight="1">
      <c r="A13" s="78"/>
      <c r="B13" s="81">
        <v>9</v>
      </c>
      <c r="C13" s="565" t="s">
        <v>176</v>
      </c>
      <c r="D13" s="373">
        <v>5853</v>
      </c>
      <c r="E13" s="358">
        <v>4907</v>
      </c>
      <c r="F13" s="94">
        <v>4618</v>
      </c>
      <c r="G13" s="94">
        <v>4278</v>
      </c>
      <c r="H13" s="250">
        <v>4435</v>
      </c>
      <c r="I13" s="918">
        <v>4469</v>
      </c>
      <c r="J13" s="498">
        <v>1490</v>
      </c>
      <c r="K13" s="572">
        <v>1404</v>
      </c>
      <c r="L13" s="94">
        <v>1250</v>
      </c>
      <c r="M13" s="94">
        <v>1295</v>
      </c>
      <c r="N13" s="250">
        <v>1325</v>
      </c>
      <c r="O13" s="913">
        <v>1354</v>
      </c>
    </row>
    <row r="14" spans="1:15" ht="24" customHeight="1">
      <c r="A14" s="78"/>
      <c r="B14" s="81">
        <v>10</v>
      </c>
      <c r="C14" s="565" t="s">
        <v>177</v>
      </c>
      <c r="D14" s="373">
        <v>2696</v>
      </c>
      <c r="E14" s="358">
        <v>2532</v>
      </c>
      <c r="F14" s="94">
        <v>2367</v>
      </c>
      <c r="G14" s="94">
        <v>2457</v>
      </c>
      <c r="H14" s="250">
        <v>2475</v>
      </c>
      <c r="I14" s="918">
        <v>2619</v>
      </c>
      <c r="J14" s="498">
        <v>807</v>
      </c>
      <c r="K14" s="572">
        <v>794</v>
      </c>
      <c r="L14" s="94">
        <v>814</v>
      </c>
      <c r="M14" s="94">
        <v>783</v>
      </c>
      <c r="N14" s="250">
        <v>805</v>
      </c>
      <c r="O14" s="913">
        <v>898</v>
      </c>
    </row>
    <row r="15" spans="1:15" ht="24" customHeight="1" thickBot="1">
      <c r="A15" s="78"/>
      <c r="B15" s="83">
        <v>11</v>
      </c>
      <c r="C15" s="577" t="s">
        <v>178</v>
      </c>
      <c r="D15" s="379">
        <v>1641</v>
      </c>
      <c r="E15" s="567">
        <v>1513</v>
      </c>
      <c r="F15" s="466">
        <v>1318</v>
      </c>
      <c r="G15" s="466">
        <v>1300</v>
      </c>
      <c r="H15" s="289">
        <v>1275</v>
      </c>
      <c r="I15" s="919">
        <v>1297</v>
      </c>
      <c r="J15" s="499">
        <v>1226</v>
      </c>
      <c r="K15" s="567">
        <v>1213</v>
      </c>
      <c r="L15" s="466">
        <v>1094</v>
      </c>
      <c r="M15" s="466">
        <v>1088</v>
      </c>
      <c r="N15" s="289">
        <v>1124</v>
      </c>
      <c r="O15" s="914">
        <v>1132</v>
      </c>
    </row>
    <row r="16" spans="1:15" ht="24" customHeight="1" thickBot="1">
      <c r="A16" s="78"/>
      <c r="B16" s="1756" t="s">
        <v>30</v>
      </c>
      <c r="C16" s="1757"/>
      <c r="D16" s="381">
        <f>SUM(D5:D15)</f>
        <v>25362</v>
      </c>
      <c r="E16" s="568">
        <f>SUM(E5:E15)</f>
        <v>23270</v>
      </c>
      <c r="F16" s="512">
        <v>21520</v>
      </c>
      <c r="G16" s="467">
        <v>21102</v>
      </c>
      <c r="H16" s="479">
        <v>21310</v>
      </c>
      <c r="I16" s="920">
        <f>SUM(I5:I15)</f>
        <v>21151</v>
      </c>
      <c r="J16" s="619">
        <v>10563</v>
      </c>
      <c r="K16" s="573">
        <f>SUM(K5:K15)</f>
        <v>10154</v>
      </c>
      <c r="L16" s="574">
        <v>9775</v>
      </c>
      <c r="M16" s="575">
        <v>9557</v>
      </c>
      <c r="N16" s="342">
        <v>9648</v>
      </c>
      <c r="O16" s="915">
        <f>SUM(O5:O15)</f>
        <v>9668</v>
      </c>
    </row>
    <row r="17" spans="2:15" ht="24" customHeight="1">
      <c r="B17" s="1708" t="s">
        <v>274</v>
      </c>
      <c r="C17" s="1708"/>
      <c r="D17" s="1708"/>
      <c r="E17" s="1708"/>
      <c r="F17" s="1708"/>
      <c r="G17" s="1708"/>
      <c r="H17" s="1708"/>
      <c r="I17" s="1708"/>
      <c r="J17" s="1708"/>
      <c r="K17" s="1708"/>
      <c r="L17" s="1708"/>
      <c r="M17" s="1708"/>
      <c r="N17" s="1708"/>
      <c r="O17" s="1708"/>
    </row>
  </sheetData>
  <sheetProtection/>
  <mergeCells count="9">
    <mergeCell ref="B2:O2"/>
    <mergeCell ref="H1:O1"/>
    <mergeCell ref="B17:O17"/>
    <mergeCell ref="A9:A10"/>
    <mergeCell ref="B16:C16"/>
    <mergeCell ref="D3:I3"/>
    <mergeCell ref="B3:B4"/>
    <mergeCell ref="C3:C4"/>
    <mergeCell ref="J3:O3"/>
  </mergeCells>
  <printOptions/>
  <pageMargins left="0.41" right="0.37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19.710937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510" t="s">
        <v>166</v>
      </c>
      <c r="I1" s="1510"/>
      <c r="J1" s="1510"/>
      <c r="K1" s="1510"/>
      <c r="L1" s="1510"/>
      <c r="M1" s="1510"/>
      <c r="N1" s="1510"/>
      <c r="O1" s="1510"/>
    </row>
    <row r="2" spans="1:15" ht="20.25" customHeight="1" thickBot="1">
      <c r="A2" s="1"/>
      <c r="B2" s="1763" t="s">
        <v>482</v>
      </c>
      <c r="C2" s="1763"/>
      <c r="D2" s="1763"/>
      <c r="E2" s="1763"/>
      <c r="F2" s="1763"/>
      <c r="G2" s="1763"/>
      <c r="H2" s="1763"/>
      <c r="I2" s="1763"/>
      <c r="J2" s="1763"/>
      <c r="K2" s="1763"/>
      <c r="L2" s="1763"/>
      <c r="M2" s="1763"/>
      <c r="N2" s="1763"/>
      <c r="O2" s="1763"/>
    </row>
    <row r="3" spans="1:15" ht="20.25" customHeight="1">
      <c r="A3" s="35"/>
      <c r="B3" s="1550" t="s">
        <v>27</v>
      </c>
      <c r="C3" s="1764" t="s">
        <v>28</v>
      </c>
      <c r="D3" s="1766" t="s">
        <v>162</v>
      </c>
      <c r="E3" s="1767"/>
      <c r="F3" s="1767"/>
      <c r="G3" s="1767"/>
      <c r="H3" s="1767"/>
      <c r="I3" s="1768"/>
      <c r="J3" s="1771" t="s">
        <v>481</v>
      </c>
      <c r="K3" s="1771"/>
      <c r="L3" s="1771"/>
      <c r="M3" s="1771"/>
      <c r="N3" s="1771"/>
      <c r="O3" s="1772"/>
    </row>
    <row r="4" spans="1:15" ht="20.25" customHeight="1" thickBot="1">
      <c r="A4" s="35"/>
      <c r="B4" s="1738"/>
      <c r="C4" s="1765"/>
      <c r="D4" s="926">
        <v>2008</v>
      </c>
      <c r="E4" s="578">
        <v>2009</v>
      </c>
      <c r="F4" s="579">
        <v>2010</v>
      </c>
      <c r="G4" s="579">
        <v>2011</v>
      </c>
      <c r="H4" s="23">
        <v>2012</v>
      </c>
      <c r="I4" s="927">
        <v>2013</v>
      </c>
      <c r="J4" s="922">
        <v>2008</v>
      </c>
      <c r="K4" s="585">
        <v>2009</v>
      </c>
      <c r="L4" s="525">
        <v>2010</v>
      </c>
      <c r="M4" s="525">
        <v>2011</v>
      </c>
      <c r="N4" s="22">
        <v>2012</v>
      </c>
      <c r="O4" s="934">
        <v>2013</v>
      </c>
    </row>
    <row r="5" spans="1:15" ht="15.75">
      <c r="A5" s="1"/>
      <c r="B5" s="28">
        <v>1</v>
      </c>
      <c r="C5" s="591" t="s">
        <v>32</v>
      </c>
      <c r="D5" s="928">
        <v>40</v>
      </c>
      <c r="E5" s="580">
        <v>32</v>
      </c>
      <c r="F5" s="580">
        <v>36</v>
      </c>
      <c r="G5" s="580">
        <v>34</v>
      </c>
      <c r="H5" s="286">
        <v>33</v>
      </c>
      <c r="I5" s="929">
        <v>36</v>
      </c>
      <c r="J5" s="923">
        <v>15</v>
      </c>
      <c r="K5" s="586">
        <v>11.9</v>
      </c>
      <c r="L5" s="350">
        <v>13.2</v>
      </c>
      <c r="M5" s="359">
        <v>12.2</v>
      </c>
      <c r="N5" s="217">
        <v>11.6</v>
      </c>
      <c r="O5" s="695">
        <v>12.3</v>
      </c>
    </row>
    <row r="6" spans="1:15" ht="15.75">
      <c r="A6" s="1"/>
      <c r="B6" s="29">
        <f aca="true" t="shared" si="0" ref="B6:B31">B5+1</f>
        <v>2</v>
      </c>
      <c r="C6" s="592" t="s">
        <v>33</v>
      </c>
      <c r="D6" s="930">
        <v>7</v>
      </c>
      <c r="E6" s="581">
        <v>7</v>
      </c>
      <c r="F6" s="581">
        <v>9</v>
      </c>
      <c r="G6" s="581">
        <v>8</v>
      </c>
      <c r="H6" s="250">
        <v>16</v>
      </c>
      <c r="I6" s="640">
        <v>14</v>
      </c>
      <c r="J6" s="127">
        <v>2.8</v>
      </c>
      <c r="K6" s="587">
        <v>2.8</v>
      </c>
      <c r="L6" s="39">
        <v>3.7</v>
      </c>
      <c r="M6" s="360">
        <v>3.3</v>
      </c>
      <c r="N6" s="43">
        <v>6.6</v>
      </c>
      <c r="O6" s="696">
        <v>5.8</v>
      </c>
    </row>
    <row r="7" spans="1:15" ht="15.75">
      <c r="A7" s="1"/>
      <c r="B7" s="29">
        <f t="shared" si="0"/>
        <v>3</v>
      </c>
      <c r="C7" s="592" t="s">
        <v>34</v>
      </c>
      <c r="D7" s="930">
        <v>9</v>
      </c>
      <c r="E7" s="581">
        <v>13</v>
      </c>
      <c r="F7" s="581">
        <v>7</v>
      </c>
      <c r="G7" s="581">
        <v>8</v>
      </c>
      <c r="H7" s="250">
        <v>9</v>
      </c>
      <c r="I7" s="640">
        <v>16</v>
      </c>
      <c r="J7" s="127">
        <v>4.7</v>
      </c>
      <c r="K7" s="587">
        <v>6.8</v>
      </c>
      <c r="L7" s="39">
        <v>3.7</v>
      </c>
      <c r="M7" s="360">
        <v>4.1</v>
      </c>
      <c r="N7" s="43">
        <v>4.6</v>
      </c>
      <c r="O7" s="696">
        <v>8.1</v>
      </c>
    </row>
    <row r="8" spans="1:15" ht="15.75">
      <c r="A8" s="1"/>
      <c r="B8" s="29">
        <f t="shared" si="0"/>
        <v>4</v>
      </c>
      <c r="C8" s="592" t="s">
        <v>35</v>
      </c>
      <c r="D8" s="930">
        <v>84</v>
      </c>
      <c r="E8" s="581">
        <v>90</v>
      </c>
      <c r="F8" s="581">
        <v>61</v>
      </c>
      <c r="G8" s="581">
        <v>66</v>
      </c>
      <c r="H8" s="250">
        <v>72</v>
      </c>
      <c r="I8" s="640">
        <v>72</v>
      </c>
      <c r="J8" s="127">
        <v>18.7</v>
      </c>
      <c r="K8" s="587">
        <v>20.1</v>
      </c>
      <c r="L8" s="39">
        <v>13.5</v>
      </c>
      <c r="M8" s="360">
        <v>14.6</v>
      </c>
      <c r="N8" s="43">
        <v>15.7</v>
      </c>
      <c r="O8" s="696">
        <v>15.4</v>
      </c>
    </row>
    <row r="9" spans="1:15" ht="15.75">
      <c r="A9" s="1"/>
      <c r="B9" s="29">
        <f t="shared" si="0"/>
        <v>5</v>
      </c>
      <c r="C9" s="592" t="s">
        <v>36</v>
      </c>
      <c r="D9" s="930">
        <v>56</v>
      </c>
      <c r="E9" s="581">
        <v>54</v>
      </c>
      <c r="F9" s="581">
        <v>47</v>
      </c>
      <c r="G9" s="581">
        <v>57</v>
      </c>
      <c r="H9" s="250">
        <v>50</v>
      </c>
      <c r="I9" s="640">
        <v>61</v>
      </c>
      <c r="J9" s="127">
        <v>10.4</v>
      </c>
      <c r="K9" s="587">
        <v>10</v>
      </c>
      <c r="L9" s="39">
        <v>8.7</v>
      </c>
      <c r="M9" s="360">
        <v>10.5</v>
      </c>
      <c r="N9" s="43">
        <v>9.2</v>
      </c>
      <c r="O9" s="696">
        <v>11.1</v>
      </c>
    </row>
    <row r="10" spans="1:15" ht="15.75">
      <c r="A10" s="1"/>
      <c r="B10" s="29">
        <f t="shared" si="0"/>
        <v>6</v>
      </c>
      <c r="C10" s="592" t="s">
        <v>37</v>
      </c>
      <c r="D10" s="930">
        <v>30</v>
      </c>
      <c r="E10" s="581">
        <v>17</v>
      </c>
      <c r="F10" s="581">
        <v>11</v>
      </c>
      <c r="G10" s="581">
        <v>19</v>
      </c>
      <c r="H10" s="250">
        <v>18</v>
      </c>
      <c r="I10" s="640">
        <v>21</v>
      </c>
      <c r="J10" s="127">
        <v>14.5</v>
      </c>
      <c r="K10" s="587">
        <v>8.4</v>
      </c>
      <c r="L10" s="39">
        <v>5.5</v>
      </c>
      <c r="M10" s="360">
        <v>9.5</v>
      </c>
      <c r="N10" s="43">
        <v>9</v>
      </c>
      <c r="O10" s="696">
        <v>10.5</v>
      </c>
    </row>
    <row r="11" spans="1:15" ht="15.75">
      <c r="A11" s="1"/>
      <c r="B11" s="29">
        <f t="shared" si="0"/>
        <v>7</v>
      </c>
      <c r="C11" s="592" t="s">
        <v>38</v>
      </c>
      <c r="D11" s="930">
        <v>10</v>
      </c>
      <c r="E11" s="581">
        <v>10</v>
      </c>
      <c r="F11" s="581">
        <v>10</v>
      </c>
      <c r="G11" s="581">
        <v>9</v>
      </c>
      <c r="H11" s="250">
        <v>10</v>
      </c>
      <c r="I11" s="640">
        <v>11</v>
      </c>
      <c r="J11" s="127">
        <v>4.3</v>
      </c>
      <c r="K11" s="587">
        <v>4.3</v>
      </c>
      <c r="L11" s="39">
        <v>4.3</v>
      </c>
      <c r="M11" s="360">
        <v>3.8</v>
      </c>
      <c r="N11" s="43">
        <v>4.2</v>
      </c>
      <c r="O11" s="696">
        <v>4.6</v>
      </c>
    </row>
    <row r="12" spans="1:15" ht="15.75">
      <c r="A12" s="1"/>
      <c r="B12" s="29">
        <f t="shared" si="0"/>
        <v>8</v>
      </c>
      <c r="C12" s="592" t="s">
        <v>39</v>
      </c>
      <c r="D12" s="930">
        <v>21</v>
      </c>
      <c r="E12" s="581">
        <v>22</v>
      </c>
      <c r="F12" s="581">
        <v>18</v>
      </c>
      <c r="G12" s="581">
        <v>17</v>
      </c>
      <c r="H12" s="250">
        <v>19</v>
      </c>
      <c r="I12" s="640">
        <v>20</v>
      </c>
      <c r="J12" s="127">
        <v>8.9</v>
      </c>
      <c r="K12" s="587">
        <v>9.4</v>
      </c>
      <c r="L12" s="39">
        <v>7.7</v>
      </c>
      <c r="M12" s="360">
        <v>7.2</v>
      </c>
      <c r="N12" s="43">
        <v>8</v>
      </c>
      <c r="O12" s="696">
        <v>8.3</v>
      </c>
    </row>
    <row r="13" spans="1:15" ht="15.75">
      <c r="A13" s="1"/>
      <c r="B13" s="29">
        <f t="shared" si="0"/>
        <v>9</v>
      </c>
      <c r="C13" s="592" t="s">
        <v>40</v>
      </c>
      <c r="D13" s="930">
        <v>15</v>
      </c>
      <c r="E13" s="581">
        <v>15</v>
      </c>
      <c r="F13" s="581">
        <v>14</v>
      </c>
      <c r="G13" s="581">
        <v>14</v>
      </c>
      <c r="H13" s="250">
        <v>14</v>
      </c>
      <c r="I13" s="640">
        <v>11</v>
      </c>
      <c r="J13" s="127">
        <v>6.3</v>
      </c>
      <c r="K13" s="587">
        <v>6.4</v>
      </c>
      <c r="L13" s="39">
        <v>6</v>
      </c>
      <c r="M13" s="360">
        <v>6.1</v>
      </c>
      <c r="N13" s="43">
        <v>6.1</v>
      </c>
      <c r="O13" s="696">
        <v>4.8</v>
      </c>
    </row>
    <row r="14" spans="1:15" ht="15.75">
      <c r="A14" s="1"/>
      <c r="B14" s="29">
        <f t="shared" si="0"/>
        <v>10</v>
      </c>
      <c r="C14" s="592" t="s">
        <v>41</v>
      </c>
      <c r="D14" s="930">
        <v>9</v>
      </c>
      <c r="E14" s="581">
        <v>15</v>
      </c>
      <c r="F14" s="581">
        <v>14</v>
      </c>
      <c r="G14" s="581">
        <v>14</v>
      </c>
      <c r="H14" s="250">
        <v>25</v>
      </c>
      <c r="I14" s="640">
        <v>39</v>
      </c>
      <c r="J14" s="127">
        <v>3.7</v>
      </c>
      <c r="K14" s="587">
        <v>6.1</v>
      </c>
      <c r="L14" s="39">
        <v>5.7</v>
      </c>
      <c r="M14" s="360">
        <v>5.6</v>
      </c>
      <c r="N14" s="43">
        <v>10</v>
      </c>
      <c r="O14" s="696">
        <v>15.2</v>
      </c>
    </row>
    <row r="15" spans="1:15" ht="15.75">
      <c r="A15" s="1442">
        <v>51</v>
      </c>
      <c r="B15" s="29">
        <f t="shared" si="0"/>
        <v>11</v>
      </c>
      <c r="C15" s="592" t="s">
        <v>42</v>
      </c>
      <c r="D15" s="930">
        <v>15</v>
      </c>
      <c r="E15" s="581">
        <v>12</v>
      </c>
      <c r="F15" s="581">
        <v>11</v>
      </c>
      <c r="G15" s="581">
        <v>11</v>
      </c>
      <c r="H15" s="250">
        <v>10</v>
      </c>
      <c r="I15" s="640">
        <v>12</v>
      </c>
      <c r="J15" s="127">
        <v>10.2</v>
      </c>
      <c r="K15" s="587">
        <v>8.3</v>
      </c>
      <c r="L15" s="39">
        <v>7.7</v>
      </c>
      <c r="M15" s="360">
        <v>7.8</v>
      </c>
      <c r="N15" s="43">
        <v>7.1</v>
      </c>
      <c r="O15" s="696">
        <v>8.5</v>
      </c>
    </row>
    <row r="16" spans="1:15" ht="15.75">
      <c r="A16" s="1442"/>
      <c r="B16" s="29">
        <f t="shared" si="0"/>
        <v>12</v>
      </c>
      <c r="C16" s="592" t="s">
        <v>43</v>
      </c>
      <c r="D16" s="930">
        <v>39</v>
      </c>
      <c r="E16" s="581">
        <v>35</v>
      </c>
      <c r="F16" s="581">
        <v>36</v>
      </c>
      <c r="G16" s="581">
        <v>42</v>
      </c>
      <c r="H16" s="250">
        <v>44</v>
      </c>
      <c r="I16" s="640">
        <v>31</v>
      </c>
      <c r="J16" s="127">
        <v>14.1</v>
      </c>
      <c r="K16" s="587">
        <v>12.8</v>
      </c>
      <c r="L16" s="39">
        <v>13.2</v>
      </c>
      <c r="M16" s="360">
        <v>15.4</v>
      </c>
      <c r="N16" s="43">
        <v>16</v>
      </c>
      <c r="O16" s="696">
        <v>11.1</v>
      </c>
    </row>
    <row r="17" spans="1:15" ht="15.75">
      <c r="A17" s="370"/>
      <c r="B17" s="29">
        <f t="shared" si="0"/>
        <v>13</v>
      </c>
      <c r="C17" s="592" t="s">
        <v>44</v>
      </c>
      <c r="D17" s="930">
        <v>18</v>
      </c>
      <c r="E17" s="581">
        <v>23</v>
      </c>
      <c r="F17" s="581">
        <v>22</v>
      </c>
      <c r="G17" s="581">
        <v>24</v>
      </c>
      <c r="H17" s="250">
        <v>20</v>
      </c>
      <c r="I17" s="640">
        <v>17</v>
      </c>
      <c r="J17" s="127">
        <v>4.5</v>
      </c>
      <c r="K17" s="587">
        <v>5.8</v>
      </c>
      <c r="L17" s="39">
        <v>5.5</v>
      </c>
      <c r="M17" s="360">
        <v>6.1</v>
      </c>
      <c r="N17" s="43">
        <v>5.1</v>
      </c>
      <c r="O17" s="696">
        <v>4.3</v>
      </c>
    </row>
    <row r="18" spans="1:15" ht="15.75">
      <c r="A18" s="1"/>
      <c r="B18" s="29">
        <f t="shared" si="0"/>
        <v>14</v>
      </c>
      <c r="C18" s="592" t="s">
        <v>45</v>
      </c>
      <c r="D18" s="930">
        <v>17</v>
      </c>
      <c r="E18" s="581">
        <v>18</v>
      </c>
      <c r="F18" s="581">
        <v>17</v>
      </c>
      <c r="G18" s="581">
        <v>15</v>
      </c>
      <c r="H18" s="250">
        <v>14</v>
      </c>
      <c r="I18" s="640">
        <v>9</v>
      </c>
      <c r="J18" s="127">
        <v>9.9</v>
      </c>
      <c r="K18" s="587">
        <v>10.5</v>
      </c>
      <c r="L18" s="39">
        <v>10</v>
      </c>
      <c r="M18" s="360">
        <v>8.8</v>
      </c>
      <c r="N18" s="43">
        <v>8.2</v>
      </c>
      <c r="O18" s="696">
        <v>5.2</v>
      </c>
    </row>
    <row r="19" spans="1:15" ht="15.75">
      <c r="A19" s="1"/>
      <c r="B19" s="29">
        <f t="shared" si="0"/>
        <v>15</v>
      </c>
      <c r="C19" s="592" t="s">
        <v>46</v>
      </c>
      <c r="D19" s="930">
        <v>25</v>
      </c>
      <c r="E19" s="581">
        <v>28</v>
      </c>
      <c r="F19" s="581">
        <v>23</v>
      </c>
      <c r="G19" s="581">
        <v>29</v>
      </c>
      <c r="H19" s="250">
        <v>32</v>
      </c>
      <c r="I19" s="640">
        <v>27</v>
      </c>
      <c r="J19" s="127">
        <v>7.2</v>
      </c>
      <c r="K19" s="587">
        <v>8</v>
      </c>
      <c r="L19" s="39">
        <v>6.5</v>
      </c>
      <c r="M19" s="360">
        <v>8.2</v>
      </c>
      <c r="N19" s="43">
        <v>8.9</v>
      </c>
      <c r="O19" s="696">
        <v>7.3</v>
      </c>
    </row>
    <row r="20" spans="1:15" ht="15.75">
      <c r="A20" s="1"/>
      <c r="B20" s="29">
        <f t="shared" si="0"/>
        <v>16</v>
      </c>
      <c r="C20" s="592" t="s">
        <v>47</v>
      </c>
      <c r="D20" s="930">
        <v>8</v>
      </c>
      <c r="E20" s="581">
        <v>6</v>
      </c>
      <c r="F20" s="581">
        <v>4</v>
      </c>
      <c r="G20" s="581">
        <v>4</v>
      </c>
      <c r="H20" s="250">
        <v>4</v>
      </c>
      <c r="I20" s="640">
        <v>5</v>
      </c>
      <c r="J20" s="127">
        <v>4</v>
      </c>
      <c r="K20" s="587">
        <v>3.1</v>
      </c>
      <c r="L20" s="39">
        <v>2.1</v>
      </c>
      <c r="M20" s="360">
        <v>2.1</v>
      </c>
      <c r="N20" s="43">
        <v>2.1</v>
      </c>
      <c r="O20" s="696">
        <v>2.6</v>
      </c>
    </row>
    <row r="21" spans="1:15" ht="15.75">
      <c r="A21" s="1"/>
      <c r="B21" s="29">
        <f t="shared" si="0"/>
        <v>17</v>
      </c>
      <c r="C21" s="592" t="s">
        <v>48</v>
      </c>
      <c r="D21" s="930">
        <v>21</v>
      </c>
      <c r="E21" s="581">
        <v>19</v>
      </c>
      <c r="F21" s="581">
        <v>12</v>
      </c>
      <c r="G21" s="581">
        <v>16</v>
      </c>
      <c r="H21" s="250">
        <v>15</v>
      </c>
      <c r="I21" s="640">
        <v>19</v>
      </c>
      <c r="J21" s="127">
        <v>9.5</v>
      </c>
      <c r="K21" s="587">
        <v>8.6</v>
      </c>
      <c r="L21" s="39">
        <v>5.4</v>
      </c>
      <c r="M21" s="360">
        <v>7.2</v>
      </c>
      <c r="N21" s="43">
        <v>6.7</v>
      </c>
      <c r="O21" s="696">
        <v>8.4</v>
      </c>
    </row>
    <row r="22" spans="1:15" ht="15.75">
      <c r="A22" s="1"/>
      <c r="B22" s="29">
        <f t="shared" si="0"/>
        <v>18</v>
      </c>
      <c r="C22" s="592" t="s">
        <v>49</v>
      </c>
      <c r="D22" s="930">
        <v>11</v>
      </c>
      <c r="E22" s="581">
        <v>14</v>
      </c>
      <c r="F22" s="581">
        <v>10</v>
      </c>
      <c r="G22" s="581">
        <v>8</v>
      </c>
      <c r="H22" s="250">
        <v>5</v>
      </c>
      <c r="I22" s="640">
        <v>6</v>
      </c>
      <c r="J22" s="127">
        <v>7.2</v>
      </c>
      <c r="K22" s="587">
        <v>9.4</v>
      </c>
      <c r="L22" s="39">
        <v>6.8</v>
      </c>
      <c r="M22" s="360">
        <v>5.5</v>
      </c>
      <c r="N22" s="43">
        <v>3.5</v>
      </c>
      <c r="O22" s="696">
        <v>4.1</v>
      </c>
    </row>
    <row r="23" spans="1:15" ht="15.75">
      <c r="A23" s="1"/>
      <c r="B23" s="29">
        <f t="shared" si="0"/>
        <v>19</v>
      </c>
      <c r="C23" s="592" t="s">
        <v>50</v>
      </c>
      <c r="D23" s="930">
        <v>8</v>
      </c>
      <c r="E23" s="581">
        <v>10</v>
      </c>
      <c r="F23" s="581">
        <v>6</v>
      </c>
      <c r="G23" s="581">
        <v>7</v>
      </c>
      <c r="H23" s="250">
        <v>9</v>
      </c>
      <c r="I23" s="640">
        <v>8</v>
      </c>
      <c r="J23" s="127">
        <v>4.5</v>
      </c>
      <c r="K23" s="587">
        <v>5.8</v>
      </c>
      <c r="L23" s="39">
        <v>3.5</v>
      </c>
      <c r="M23" s="360">
        <v>4.1</v>
      </c>
      <c r="N23" s="43">
        <v>5.3</v>
      </c>
      <c r="O23" s="696">
        <v>4.8</v>
      </c>
    </row>
    <row r="24" spans="1:15" ht="15.75">
      <c r="A24" s="1"/>
      <c r="B24" s="29">
        <f t="shared" si="0"/>
        <v>20</v>
      </c>
      <c r="C24" s="592" t="s">
        <v>51</v>
      </c>
      <c r="D24" s="930">
        <v>41</v>
      </c>
      <c r="E24" s="581">
        <v>48</v>
      </c>
      <c r="F24" s="581">
        <v>39</v>
      </c>
      <c r="G24" s="581">
        <v>33</v>
      </c>
      <c r="H24" s="250">
        <v>29</v>
      </c>
      <c r="I24" s="640">
        <v>33</v>
      </c>
      <c r="J24" s="127">
        <v>12.4</v>
      </c>
      <c r="K24" s="587">
        <v>14.4</v>
      </c>
      <c r="L24" s="39">
        <v>11.7</v>
      </c>
      <c r="M24" s="360">
        <v>9.8</v>
      </c>
      <c r="N24" s="43">
        <v>8.6</v>
      </c>
      <c r="O24" s="696">
        <v>9.6</v>
      </c>
    </row>
    <row r="25" spans="1:15" ht="15.75">
      <c r="A25" s="1"/>
      <c r="B25" s="29">
        <f t="shared" si="0"/>
        <v>21</v>
      </c>
      <c r="C25" s="592" t="s">
        <v>52</v>
      </c>
      <c r="D25" s="930">
        <v>19</v>
      </c>
      <c r="E25" s="581">
        <v>27</v>
      </c>
      <c r="F25" s="581">
        <v>25</v>
      </c>
      <c r="G25" s="581">
        <v>17</v>
      </c>
      <c r="H25" s="250">
        <v>33</v>
      </c>
      <c r="I25" s="640">
        <v>36</v>
      </c>
      <c r="J25" s="127">
        <v>11.6</v>
      </c>
      <c r="K25" s="587">
        <v>16.6</v>
      </c>
      <c r="L25" s="39">
        <v>15.5</v>
      </c>
      <c r="M25" s="360">
        <v>10.5</v>
      </c>
      <c r="N25" s="43">
        <v>20.4</v>
      </c>
      <c r="O25" s="696">
        <v>22.1</v>
      </c>
    </row>
    <row r="26" spans="1:15" ht="15.75">
      <c r="A26" s="1"/>
      <c r="B26" s="29">
        <f t="shared" si="0"/>
        <v>22</v>
      </c>
      <c r="C26" s="592" t="s">
        <v>53</v>
      </c>
      <c r="D26" s="930">
        <v>10</v>
      </c>
      <c r="E26" s="581">
        <v>7</v>
      </c>
      <c r="F26" s="581">
        <v>7</v>
      </c>
      <c r="G26" s="581">
        <v>10</v>
      </c>
      <c r="H26" s="250">
        <v>2</v>
      </c>
      <c r="I26" s="640">
        <v>9</v>
      </c>
      <c r="J26" s="127">
        <v>4.9</v>
      </c>
      <c r="K26" s="587">
        <v>3.5</v>
      </c>
      <c r="L26" s="39">
        <v>3.5</v>
      </c>
      <c r="M26" s="360">
        <v>5.1</v>
      </c>
      <c r="N26" s="43">
        <v>1</v>
      </c>
      <c r="O26" s="696">
        <v>4.6</v>
      </c>
    </row>
    <row r="27" spans="1:15" ht="15.75">
      <c r="A27" s="1"/>
      <c r="B27" s="29">
        <f t="shared" si="0"/>
        <v>23</v>
      </c>
      <c r="C27" s="592" t="s">
        <v>54</v>
      </c>
      <c r="D27" s="930">
        <v>19</v>
      </c>
      <c r="E27" s="581">
        <v>18</v>
      </c>
      <c r="F27" s="581">
        <v>20</v>
      </c>
      <c r="G27" s="581">
        <v>18</v>
      </c>
      <c r="H27" s="250">
        <v>22</v>
      </c>
      <c r="I27" s="640">
        <v>17</v>
      </c>
      <c r="J27" s="127">
        <v>10.6</v>
      </c>
      <c r="K27" s="587">
        <v>10.2</v>
      </c>
      <c r="L27" s="39">
        <v>11.5</v>
      </c>
      <c r="M27" s="360">
        <v>10.5</v>
      </c>
      <c r="N27" s="43">
        <v>12.9</v>
      </c>
      <c r="O27" s="696">
        <v>10</v>
      </c>
    </row>
    <row r="28" spans="1:15" ht="15.75">
      <c r="A28" s="1"/>
      <c r="B28" s="29">
        <f t="shared" si="0"/>
        <v>24</v>
      </c>
      <c r="C28" s="592" t="s">
        <v>55</v>
      </c>
      <c r="D28" s="930">
        <v>14</v>
      </c>
      <c r="E28" s="581">
        <v>11</v>
      </c>
      <c r="F28" s="581">
        <v>11</v>
      </c>
      <c r="G28" s="581">
        <v>7</v>
      </c>
      <c r="H28" s="250">
        <v>9</v>
      </c>
      <c r="I28" s="640">
        <v>8</v>
      </c>
      <c r="J28" s="127">
        <v>9.2</v>
      </c>
      <c r="K28" s="587">
        <v>7.3</v>
      </c>
      <c r="L28" s="39">
        <v>7.3</v>
      </c>
      <c r="M28" s="360">
        <v>4.7</v>
      </c>
      <c r="N28" s="43">
        <v>6</v>
      </c>
      <c r="O28" s="696">
        <v>5.3</v>
      </c>
    </row>
    <row r="29" spans="1:15" ht="15.75">
      <c r="A29" s="1"/>
      <c r="B29" s="29">
        <f t="shared" si="0"/>
        <v>25</v>
      </c>
      <c r="C29" s="592" t="s">
        <v>56</v>
      </c>
      <c r="D29" s="930">
        <v>9</v>
      </c>
      <c r="E29" s="581">
        <v>6</v>
      </c>
      <c r="F29" s="581">
        <v>8</v>
      </c>
      <c r="G29" s="581">
        <v>5</v>
      </c>
      <c r="H29" s="250">
        <v>12</v>
      </c>
      <c r="I29" s="640">
        <v>9</v>
      </c>
      <c r="J29" s="127">
        <v>6.3</v>
      </c>
      <c r="K29" s="587">
        <v>4.3</v>
      </c>
      <c r="L29" s="39">
        <v>5.7</v>
      </c>
      <c r="M29" s="360">
        <v>3.6</v>
      </c>
      <c r="N29" s="43">
        <v>8.7</v>
      </c>
      <c r="O29" s="696">
        <v>6.5</v>
      </c>
    </row>
    <row r="30" spans="1:15" ht="15.75">
      <c r="A30" s="1"/>
      <c r="B30" s="29">
        <f t="shared" si="0"/>
        <v>26</v>
      </c>
      <c r="C30" s="592" t="s">
        <v>57</v>
      </c>
      <c r="D30" s="930">
        <v>30</v>
      </c>
      <c r="E30" s="581">
        <v>13</v>
      </c>
      <c r="F30" s="581">
        <v>21</v>
      </c>
      <c r="G30" s="581">
        <v>23</v>
      </c>
      <c r="H30" s="250">
        <v>19</v>
      </c>
      <c r="I30" s="640">
        <v>46</v>
      </c>
      <c r="J30" s="127">
        <v>8.9</v>
      </c>
      <c r="K30" s="587">
        <v>3.8</v>
      </c>
      <c r="L30" s="39">
        <v>5.9</v>
      </c>
      <c r="M30" s="360">
        <v>6.2</v>
      </c>
      <c r="N30" s="43">
        <v>5</v>
      </c>
      <c r="O30" s="696">
        <v>11.6</v>
      </c>
    </row>
    <row r="31" spans="1:15" ht="16.5" thickBot="1">
      <c r="A31" s="1"/>
      <c r="B31" s="582">
        <f t="shared" si="0"/>
        <v>27</v>
      </c>
      <c r="C31" s="593" t="s">
        <v>58</v>
      </c>
      <c r="D31" s="931">
        <v>5</v>
      </c>
      <c r="E31" s="583">
        <v>5</v>
      </c>
      <c r="F31" s="583">
        <v>5</v>
      </c>
      <c r="G31" s="583">
        <v>5</v>
      </c>
      <c r="H31" s="605">
        <v>5</v>
      </c>
      <c r="I31" s="932">
        <v>6</v>
      </c>
      <c r="J31" s="924">
        <v>10.7</v>
      </c>
      <c r="K31" s="589">
        <v>10.4</v>
      </c>
      <c r="L31" s="589">
        <v>10.2</v>
      </c>
      <c r="M31" s="557">
        <v>9.9</v>
      </c>
      <c r="N31" s="319">
        <v>9.6</v>
      </c>
      <c r="O31" s="697">
        <v>11</v>
      </c>
    </row>
    <row r="32" spans="1:15" ht="16.5" thickBot="1">
      <c r="A32" s="63"/>
      <c r="B32" s="1769" t="s">
        <v>164</v>
      </c>
      <c r="C32" s="1770"/>
      <c r="D32" s="933">
        <v>590</v>
      </c>
      <c r="E32" s="584">
        <v>575</v>
      </c>
      <c r="F32" s="584">
        <v>504</v>
      </c>
      <c r="G32" s="584">
        <v>520</v>
      </c>
      <c r="H32" s="479">
        <v>550</v>
      </c>
      <c r="I32" s="920">
        <v>599</v>
      </c>
      <c r="J32" s="925">
        <v>9.1</v>
      </c>
      <c r="K32" s="590">
        <v>8.9</v>
      </c>
      <c r="L32" s="464">
        <v>7.8</v>
      </c>
      <c r="M32" s="423">
        <v>8</v>
      </c>
      <c r="N32" s="699">
        <v>8.4</v>
      </c>
      <c r="O32" s="700">
        <v>9</v>
      </c>
    </row>
    <row r="33" spans="2:15" ht="12.75">
      <c r="B33" s="1708" t="s">
        <v>274</v>
      </c>
      <c r="C33" s="1708"/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</row>
  </sheetData>
  <sheetProtection/>
  <mergeCells count="9">
    <mergeCell ref="B33:O33"/>
    <mergeCell ref="A15:A16"/>
    <mergeCell ref="B32:C32"/>
    <mergeCell ref="J3:O3"/>
    <mergeCell ref="H1:O1"/>
    <mergeCell ref="B2:O2"/>
    <mergeCell ref="B3:B4"/>
    <mergeCell ref="C3:C4"/>
    <mergeCell ref="D3:I3"/>
  </mergeCells>
  <printOptions/>
  <pageMargins left="0.36" right="0.45" top="0.53" bottom="0.43" header="0.42" footer="0.2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H1" sqref="H1:O1"/>
    </sheetView>
  </sheetViews>
  <sheetFormatPr defaultColWidth="9.140625" defaultRowHeight="12.75"/>
  <cols>
    <col min="1" max="1" width="6.28125" style="0" customWidth="1"/>
    <col min="2" max="2" width="5.28125" style="0" customWidth="1"/>
    <col min="3" max="3" width="19.00390625" style="0" customWidth="1"/>
    <col min="4" max="15" width="9.57421875" style="0" customWidth="1"/>
  </cols>
  <sheetData>
    <row r="1" spans="1:15" ht="15.75">
      <c r="A1" s="64"/>
      <c r="B1" s="64"/>
      <c r="C1" s="64"/>
      <c r="D1" s="64"/>
      <c r="E1" s="64"/>
      <c r="F1" s="64"/>
      <c r="G1" s="64"/>
      <c r="H1" s="1510" t="s">
        <v>432</v>
      </c>
      <c r="I1" s="1510"/>
      <c r="J1" s="1510"/>
      <c r="K1" s="1510"/>
      <c r="L1" s="1510"/>
      <c r="M1" s="1510"/>
      <c r="N1" s="1510"/>
      <c r="O1" s="1510"/>
    </row>
    <row r="2" spans="1:15" ht="24" customHeight="1" thickBot="1">
      <c r="A2" s="65"/>
      <c r="B2" s="1664" t="s">
        <v>483</v>
      </c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  <c r="N2" s="1664"/>
      <c r="O2" s="1664"/>
    </row>
    <row r="3" spans="1:15" ht="21" customHeight="1">
      <c r="A3" s="69"/>
      <c r="B3" s="1580" t="s">
        <v>27</v>
      </c>
      <c r="C3" s="1761" t="s">
        <v>28</v>
      </c>
      <c r="D3" s="1773" t="s">
        <v>162</v>
      </c>
      <c r="E3" s="1771"/>
      <c r="F3" s="1771"/>
      <c r="G3" s="1771"/>
      <c r="H3" s="1771"/>
      <c r="I3" s="1774"/>
      <c r="J3" s="1771" t="s">
        <v>481</v>
      </c>
      <c r="K3" s="1771"/>
      <c r="L3" s="1771"/>
      <c r="M3" s="1771"/>
      <c r="N3" s="1771"/>
      <c r="O3" s="1772"/>
    </row>
    <row r="4" spans="1:15" ht="21" customHeight="1" thickBot="1">
      <c r="A4" s="69"/>
      <c r="B4" s="1581"/>
      <c r="C4" s="1762"/>
      <c r="D4" s="939">
        <v>2008</v>
      </c>
      <c r="E4" s="594">
        <v>2009</v>
      </c>
      <c r="F4" s="525">
        <v>2010</v>
      </c>
      <c r="G4" s="525">
        <v>2011</v>
      </c>
      <c r="H4" s="22">
        <v>2012</v>
      </c>
      <c r="I4" s="206">
        <v>2013</v>
      </c>
      <c r="J4" s="585">
        <v>2008</v>
      </c>
      <c r="K4" s="594">
        <v>2009</v>
      </c>
      <c r="L4" s="525">
        <v>2010</v>
      </c>
      <c r="M4" s="525">
        <v>2011</v>
      </c>
      <c r="N4" s="22">
        <v>2012</v>
      </c>
      <c r="O4" s="934">
        <v>2013</v>
      </c>
    </row>
    <row r="5" spans="1:15" ht="15.75">
      <c r="A5" s="64"/>
      <c r="B5" s="66">
        <v>1</v>
      </c>
      <c r="C5" s="596" t="s">
        <v>32</v>
      </c>
      <c r="D5" s="928">
        <v>35</v>
      </c>
      <c r="E5" s="580">
        <v>27</v>
      </c>
      <c r="F5" s="580">
        <v>26</v>
      </c>
      <c r="G5" s="580">
        <v>24</v>
      </c>
      <c r="H5" s="286">
        <v>12</v>
      </c>
      <c r="I5" s="929">
        <v>16</v>
      </c>
      <c r="J5" s="935">
        <v>46.3</v>
      </c>
      <c r="K5" s="39">
        <v>39.5</v>
      </c>
      <c r="L5" s="39">
        <v>41.5</v>
      </c>
      <c r="M5" s="360">
        <v>41.2</v>
      </c>
      <c r="N5" s="255">
        <v>21.5</v>
      </c>
      <c r="O5" s="695">
        <v>30.5</v>
      </c>
    </row>
    <row r="6" spans="1:15" ht="15.75">
      <c r="A6" s="64"/>
      <c r="B6" s="67">
        <f aca="true" t="shared" si="0" ref="B6:B31">B5+1</f>
        <v>2</v>
      </c>
      <c r="C6" s="597" t="s">
        <v>33</v>
      </c>
      <c r="D6" s="930">
        <v>17</v>
      </c>
      <c r="E6" s="581">
        <v>16</v>
      </c>
      <c r="F6" s="581">
        <v>20</v>
      </c>
      <c r="G6" s="581">
        <v>6</v>
      </c>
      <c r="H6" s="250">
        <v>11</v>
      </c>
      <c r="I6" s="640">
        <v>13</v>
      </c>
      <c r="J6" s="936">
        <v>25</v>
      </c>
      <c r="K6" s="39">
        <v>24.7</v>
      </c>
      <c r="L6" s="39">
        <v>32.6</v>
      </c>
      <c r="M6" s="360">
        <v>10.2</v>
      </c>
      <c r="N6" s="255">
        <v>19.3</v>
      </c>
      <c r="O6" s="696">
        <v>23.7</v>
      </c>
    </row>
    <row r="7" spans="1:15" ht="15.75">
      <c r="A7" s="64"/>
      <c r="B7" s="67">
        <f t="shared" si="0"/>
        <v>3</v>
      </c>
      <c r="C7" s="597" t="s">
        <v>34</v>
      </c>
      <c r="D7" s="930">
        <v>15</v>
      </c>
      <c r="E7" s="581">
        <v>20</v>
      </c>
      <c r="F7" s="581">
        <v>14</v>
      </c>
      <c r="G7" s="581">
        <v>8</v>
      </c>
      <c r="H7" s="250">
        <v>6</v>
      </c>
      <c r="I7" s="640">
        <v>8</v>
      </c>
      <c r="J7" s="936">
        <v>32.4</v>
      </c>
      <c r="K7" s="39">
        <v>44.4</v>
      </c>
      <c r="L7" s="39">
        <v>32.2</v>
      </c>
      <c r="M7" s="360">
        <v>19.5</v>
      </c>
      <c r="N7" s="255">
        <v>15.1</v>
      </c>
      <c r="O7" s="696">
        <v>21.2</v>
      </c>
    </row>
    <row r="8" spans="1:15" ht="15.75">
      <c r="A8" s="64"/>
      <c r="B8" s="67">
        <f t="shared" si="0"/>
        <v>4</v>
      </c>
      <c r="C8" s="597" t="s">
        <v>35</v>
      </c>
      <c r="D8" s="930">
        <v>61</v>
      </c>
      <c r="E8" s="581">
        <v>65</v>
      </c>
      <c r="F8" s="581">
        <v>51</v>
      </c>
      <c r="G8" s="581">
        <v>38</v>
      </c>
      <c r="H8" s="250">
        <v>30</v>
      </c>
      <c r="I8" s="640">
        <v>35</v>
      </c>
      <c r="J8" s="936">
        <v>46.8</v>
      </c>
      <c r="K8" s="39">
        <v>54.3</v>
      </c>
      <c r="L8" s="39">
        <v>46.1</v>
      </c>
      <c r="M8" s="360">
        <v>36.9</v>
      </c>
      <c r="N8" s="255">
        <v>31.1</v>
      </c>
      <c r="O8" s="696">
        <v>38.7</v>
      </c>
    </row>
    <row r="9" spans="1:15" ht="15.75">
      <c r="A9" s="64"/>
      <c r="B9" s="67">
        <f t="shared" si="0"/>
        <v>5</v>
      </c>
      <c r="C9" s="598" t="s">
        <v>36</v>
      </c>
      <c r="D9" s="930">
        <v>61</v>
      </c>
      <c r="E9" s="581">
        <v>58</v>
      </c>
      <c r="F9" s="581">
        <v>56</v>
      </c>
      <c r="G9" s="581">
        <v>41</v>
      </c>
      <c r="H9" s="250">
        <v>39</v>
      </c>
      <c r="I9" s="640">
        <v>35</v>
      </c>
      <c r="J9" s="936">
        <v>37.9</v>
      </c>
      <c r="K9" s="39">
        <v>39.6</v>
      </c>
      <c r="L9" s="39">
        <v>42</v>
      </c>
      <c r="M9" s="360">
        <v>33</v>
      </c>
      <c r="N9" s="255">
        <v>32.7</v>
      </c>
      <c r="O9" s="696">
        <v>31.3</v>
      </c>
    </row>
    <row r="10" spans="1:15" ht="15.75">
      <c r="A10" s="64"/>
      <c r="B10" s="67">
        <f t="shared" si="0"/>
        <v>6</v>
      </c>
      <c r="C10" s="597" t="s">
        <v>37</v>
      </c>
      <c r="D10" s="930">
        <v>11</v>
      </c>
      <c r="E10" s="581">
        <v>12</v>
      </c>
      <c r="F10" s="581">
        <v>8</v>
      </c>
      <c r="G10" s="581">
        <v>10</v>
      </c>
      <c r="H10" s="250">
        <v>9</v>
      </c>
      <c r="I10" s="640">
        <v>6</v>
      </c>
      <c r="J10" s="936">
        <v>19.9</v>
      </c>
      <c r="K10" s="39">
        <v>22.5</v>
      </c>
      <c r="L10" s="39">
        <v>15.7</v>
      </c>
      <c r="M10" s="360">
        <v>20.6</v>
      </c>
      <c r="N10" s="255">
        <v>19.3</v>
      </c>
      <c r="O10" s="696">
        <v>13.6</v>
      </c>
    </row>
    <row r="11" spans="1:15" ht="15.75">
      <c r="A11" s="64"/>
      <c r="B11" s="67">
        <f t="shared" si="0"/>
        <v>7</v>
      </c>
      <c r="C11" s="597" t="s">
        <v>38</v>
      </c>
      <c r="D11" s="930">
        <v>11</v>
      </c>
      <c r="E11" s="581">
        <v>12</v>
      </c>
      <c r="F11" s="581">
        <v>13</v>
      </c>
      <c r="G11" s="581">
        <v>12</v>
      </c>
      <c r="H11" s="250">
        <v>11</v>
      </c>
      <c r="I11" s="640">
        <v>8</v>
      </c>
      <c r="J11" s="936">
        <v>18.5</v>
      </c>
      <c r="K11" s="39">
        <v>21.1</v>
      </c>
      <c r="L11" s="39">
        <v>24.2</v>
      </c>
      <c r="M11" s="360">
        <v>23.6</v>
      </c>
      <c r="N11" s="255">
        <v>22.5</v>
      </c>
      <c r="O11" s="696">
        <v>16.9</v>
      </c>
    </row>
    <row r="12" spans="1:15" ht="15.75">
      <c r="A12" s="64"/>
      <c r="B12" s="67">
        <f t="shared" si="0"/>
        <v>8</v>
      </c>
      <c r="C12" s="597" t="s">
        <v>39</v>
      </c>
      <c r="D12" s="930">
        <v>28</v>
      </c>
      <c r="E12" s="581">
        <v>20</v>
      </c>
      <c r="F12" s="581">
        <v>19</v>
      </c>
      <c r="G12" s="581">
        <v>13</v>
      </c>
      <c r="H12" s="250">
        <v>18</v>
      </c>
      <c r="I12" s="640">
        <v>15</v>
      </c>
      <c r="J12" s="936">
        <v>40.4</v>
      </c>
      <c r="K12" s="39">
        <v>31.1</v>
      </c>
      <c r="L12" s="39">
        <v>32.3</v>
      </c>
      <c r="M12" s="360">
        <v>23.9</v>
      </c>
      <c r="N12" s="255">
        <v>35.4</v>
      </c>
      <c r="O12" s="696">
        <v>31</v>
      </c>
    </row>
    <row r="13" spans="1:15" ht="15.75">
      <c r="A13" s="64"/>
      <c r="B13" s="108">
        <f t="shared" si="0"/>
        <v>9</v>
      </c>
      <c r="C13" s="597" t="s">
        <v>40</v>
      </c>
      <c r="D13" s="930">
        <v>12</v>
      </c>
      <c r="E13" s="581">
        <v>9</v>
      </c>
      <c r="F13" s="581">
        <v>14</v>
      </c>
      <c r="G13" s="581">
        <v>15</v>
      </c>
      <c r="H13" s="250">
        <v>14</v>
      </c>
      <c r="I13" s="640">
        <v>12</v>
      </c>
      <c r="J13" s="936">
        <v>19.2</v>
      </c>
      <c r="K13" s="39">
        <v>14.9</v>
      </c>
      <c r="L13" s="39">
        <v>24.4</v>
      </c>
      <c r="M13" s="360">
        <v>27.2</v>
      </c>
      <c r="N13" s="255">
        <v>26.3</v>
      </c>
      <c r="O13" s="696">
        <v>23.5</v>
      </c>
    </row>
    <row r="14" spans="1:15" ht="15.75">
      <c r="A14" s="64"/>
      <c r="B14" s="108">
        <f t="shared" si="0"/>
        <v>10</v>
      </c>
      <c r="C14" s="597" t="s">
        <v>41</v>
      </c>
      <c r="D14" s="930">
        <v>15</v>
      </c>
      <c r="E14" s="581">
        <v>13</v>
      </c>
      <c r="F14" s="581">
        <v>13</v>
      </c>
      <c r="G14" s="581">
        <v>17</v>
      </c>
      <c r="H14" s="250">
        <v>17</v>
      </c>
      <c r="I14" s="640">
        <v>14</v>
      </c>
      <c r="J14" s="936">
        <v>22.3</v>
      </c>
      <c r="K14" s="39">
        <v>20.6</v>
      </c>
      <c r="L14" s="39">
        <v>22</v>
      </c>
      <c r="M14" s="360">
        <v>30.3</v>
      </c>
      <c r="N14" s="255">
        <v>31.2</v>
      </c>
      <c r="O14" s="696">
        <v>27</v>
      </c>
    </row>
    <row r="15" spans="1:15" ht="15.75">
      <c r="A15" s="1709">
        <v>52</v>
      </c>
      <c r="B15" s="108">
        <f t="shared" si="0"/>
        <v>11</v>
      </c>
      <c r="C15" s="597" t="s">
        <v>42</v>
      </c>
      <c r="D15" s="930">
        <v>18</v>
      </c>
      <c r="E15" s="581">
        <v>14</v>
      </c>
      <c r="F15" s="581">
        <v>13</v>
      </c>
      <c r="G15" s="581">
        <v>11</v>
      </c>
      <c r="H15" s="250">
        <v>10</v>
      </c>
      <c r="I15" s="640">
        <v>11</v>
      </c>
      <c r="J15" s="936">
        <v>42.6</v>
      </c>
      <c r="K15" s="39">
        <v>35.4</v>
      </c>
      <c r="L15" s="39">
        <v>35.4</v>
      </c>
      <c r="M15" s="360">
        <v>31.7</v>
      </c>
      <c r="N15" s="255">
        <v>30.3</v>
      </c>
      <c r="O15" s="696">
        <v>35.9</v>
      </c>
    </row>
    <row r="16" spans="1:15" ht="15.75">
      <c r="A16" s="1709"/>
      <c r="B16" s="108">
        <f t="shared" si="0"/>
        <v>12</v>
      </c>
      <c r="C16" s="598" t="s">
        <v>43</v>
      </c>
      <c r="D16" s="930">
        <v>38</v>
      </c>
      <c r="E16" s="581">
        <v>40</v>
      </c>
      <c r="F16" s="581">
        <v>23</v>
      </c>
      <c r="G16" s="581">
        <v>14</v>
      </c>
      <c r="H16" s="250">
        <v>15</v>
      </c>
      <c r="I16" s="640">
        <v>18</v>
      </c>
      <c r="J16" s="936">
        <v>44.4</v>
      </c>
      <c r="K16" s="39">
        <v>50.8</v>
      </c>
      <c r="L16" s="39">
        <v>32.1</v>
      </c>
      <c r="M16" s="360">
        <v>21.4</v>
      </c>
      <c r="N16" s="255">
        <v>24.6</v>
      </c>
      <c r="O16" s="696">
        <v>31.9</v>
      </c>
    </row>
    <row r="17" spans="1:15" ht="15.75">
      <c r="A17" s="496"/>
      <c r="B17" s="108">
        <f t="shared" si="0"/>
        <v>13</v>
      </c>
      <c r="C17" s="597" t="s">
        <v>44</v>
      </c>
      <c r="D17" s="930">
        <v>23</v>
      </c>
      <c r="E17" s="581">
        <v>18</v>
      </c>
      <c r="F17" s="581">
        <v>30</v>
      </c>
      <c r="G17" s="581">
        <v>24</v>
      </c>
      <c r="H17" s="250">
        <v>28</v>
      </c>
      <c r="I17" s="640">
        <v>17</v>
      </c>
      <c r="J17" s="936">
        <v>21</v>
      </c>
      <c r="K17" s="39">
        <v>17</v>
      </c>
      <c r="L17" s="39">
        <v>29.9</v>
      </c>
      <c r="M17" s="360">
        <v>25.1</v>
      </c>
      <c r="N17" s="255">
        <v>30.6</v>
      </c>
      <c r="O17" s="696">
        <v>19.4</v>
      </c>
    </row>
    <row r="18" spans="1:15" ht="15.75">
      <c r="A18" s="64"/>
      <c r="B18" s="108">
        <f t="shared" si="0"/>
        <v>14</v>
      </c>
      <c r="C18" s="598" t="s">
        <v>45</v>
      </c>
      <c r="D18" s="930">
        <v>19</v>
      </c>
      <c r="E18" s="581">
        <v>16</v>
      </c>
      <c r="F18" s="581">
        <v>19</v>
      </c>
      <c r="G18" s="581">
        <v>14</v>
      </c>
      <c r="H18" s="250">
        <v>16</v>
      </c>
      <c r="I18" s="640">
        <v>10</v>
      </c>
      <c r="J18" s="936">
        <v>38.9</v>
      </c>
      <c r="K18" s="39">
        <v>35.3</v>
      </c>
      <c r="L18" s="39">
        <v>44.8</v>
      </c>
      <c r="M18" s="360">
        <v>35</v>
      </c>
      <c r="N18" s="255">
        <v>41.7</v>
      </c>
      <c r="O18" s="696">
        <v>27.6</v>
      </c>
    </row>
    <row r="19" spans="1:15" ht="15.75">
      <c r="A19" s="64"/>
      <c r="B19" s="108">
        <f t="shared" si="0"/>
        <v>15</v>
      </c>
      <c r="C19" s="597" t="s">
        <v>46</v>
      </c>
      <c r="D19" s="930">
        <v>39</v>
      </c>
      <c r="E19" s="581">
        <v>38</v>
      </c>
      <c r="F19" s="581">
        <v>37</v>
      </c>
      <c r="G19" s="581">
        <v>34</v>
      </c>
      <c r="H19" s="250">
        <v>31</v>
      </c>
      <c r="I19" s="640">
        <v>24</v>
      </c>
      <c r="J19" s="936">
        <v>40.7</v>
      </c>
      <c r="K19" s="39">
        <v>42.3</v>
      </c>
      <c r="L19" s="39">
        <v>44.1</v>
      </c>
      <c r="M19" s="360">
        <v>42.6</v>
      </c>
      <c r="N19" s="255">
        <v>40.7</v>
      </c>
      <c r="O19" s="696">
        <v>32.8</v>
      </c>
    </row>
    <row r="20" spans="1:15" ht="15.75">
      <c r="A20" s="64"/>
      <c r="B20" s="108">
        <f t="shared" si="0"/>
        <v>16</v>
      </c>
      <c r="C20" s="597" t="s">
        <v>47</v>
      </c>
      <c r="D20" s="930">
        <v>17</v>
      </c>
      <c r="E20" s="581">
        <v>9</v>
      </c>
      <c r="F20" s="581">
        <v>7</v>
      </c>
      <c r="G20" s="581">
        <v>6</v>
      </c>
      <c r="H20" s="250">
        <v>7</v>
      </c>
      <c r="I20" s="640">
        <v>8</v>
      </c>
      <c r="J20" s="936">
        <v>28.9</v>
      </c>
      <c r="K20" s="39">
        <v>16.4</v>
      </c>
      <c r="L20" s="39">
        <v>13.7</v>
      </c>
      <c r="M20" s="360">
        <v>12.5</v>
      </c>
      <c r="N20" s="255">
        <v>15.3</v>
      </c>
      <c r="O20" s="696">
        <v>18.5</v>
      </c>
    </row>
    <row r="21" spans="1:15" ht="15.75">
      <c r="A21" s="64"/>
      <c r="B21" s="108">
        <f t="shared" si="0"/>
        <v>17</v>
      </c>
      <c r="C21" s="597" t="s">
        <v>48</v>
      </c>
      <c r="D21" s="930">
        <v>15</v>
      </c>
      <c r="E21" s="581">
        <v>13</v>
      </c>
      <c r="F21" s="581">
        <v>13</v>
      </c>
      <c r="G21" s="581">
        <v>16</v>
      </c>
      <c r="H21" s="250">
        <v>5</v>
      </c>
      <c r="I21" s="640">
        <v>4</v>
      </c>
      <c r="J21" s="936">
        <v>28.4</v>
      </c>
      <c r="K21" s="39">
        <v>25.2</v>
      </c>
      <c r="L21" s="39">
        <v>25.7</v>
      </c>
      <c r="M21" s="360">
        <v>32.5</v>
      </c>
      <c r="N21" s="255">
        <v>10.6</v>
      </c>
      <c r="O21" s="696">
        <v>8.7</v>
      </c>
    </row>
    <row r="22" spans="1:15" ht="15.75">
      <c r="A22" s="64"/>
      <c r="B22" s="108">
        <f t="shared" si="0"/>
        <v>18</v>
      </c>
      <c r="C22" s="597" t="s">
        <v>49</v>
      </c>
      <c r="D22" s="930">
        <v>9</v>
      </c>
      <c r="E22" s="581">
        <v>9</v>
      </c>
      <c r="F22" s="581">
        <v>11</v>
      </c>
      <c r="G22" s="581">
        <v>4</v>
      </c>
      <c r="H22" s="250">
        <v>13</v>
      </c>
      <c r="I22" s="640">
        <v>8</v>
      </c>
      <c r="J22" s="936">
        <v>20</v>
      </c>
      <c r="K22" s="39">
        <v>21.5</v>
      </c>
      <c r="L22" s="39">
        <v>28.2</v>
      </c>
      <c r="M22" s="360">
        <v>10.9</v>
      </c>
      <c r="N22" s="255">
        <v>36.8</v>
      </c>
      <c r="O22" s="696">
        <v>24</v>
      </c>
    </row>
    <row r="23" spans="1:15" ht="15.75">
      <c r="A23" s="64"/>
      <c r="B23" s="108">
        <f t="shared" si="0"/>
        <v>19</v>
      </c>
      <c r="C23" s="598" t="s">
        <v>50</v>
      </c>
      <c r="D23" s="930">
        <v>15</v>
      </c>
      <c r="E23" s="581">
        <v>19</v>
      </c>
      <c r="F23" s="581">
        <v>5</v>
      </c>
      <c r="G23" s="581">
        <v>13</v>
      </c>
      <c r="H23" s="250">
        <v>14</v>
      </c>
      <c r="I23" s="640">
        <v>6</v>
      </c>
      <c r="J23" s="936">
        <v>31.5</v>
      </c>
      <c r="K23" s="39">
        <v>41.6</v>
      </c>
      <c r="L23" s="39">
        <v>11.6</v>
      </c>
      <c r="M23" s="360">
        <v>31.4</v>
      </c>
      <c r="N23" s="255">
        <v>35.1</v>
      </c>
      <c r="O23" s="696">
        <v>15.6</v>
      </c>
    </row>
    <row r="24" spans="1:15" ht="15.75">
      <c r="A24" s="64"/>
      <c r="B24" s="108">
        <f t="shared" si="0"/>
        <v>20</v>
      </c>
      <c r="C24" s="598" t="s">
        <v>51</v>
      </c>
      <c r="D24" s="930">
        <v>40</v>
      </c>
      <c r="E24" s="581">
        <v>31</v>
      </c>
      <c r="F24" s="581">
        <v>22</v>
      </c>
      <c r="G24" s="581">
        <v>32</v>
      </c>
      <c r="H24" s="250">
        <v>33</v>
      </c>
      <c r="I24" s="640">
        <v>16</v>
      </c>
      <c r="J24" s="936">
        <v>40</v>
      </c>
      <c r="K24" s="39">
        <v>33.6</v>
      </c>
      <c r="L24" s="39">
        <v>26</v>
      </c>
      <c r="M24" s="360">
        <v>40.2</v>
      </c>
      <c r="N24" s="255">
        <v>44.1</v>
      </c>
      <c r="O24" s="696">
        <v>22.3</v>
      </c>
    </row>
    <row r="25" spans="1:15" ht="15.75">
      <c r="A25" s="64"/>
      <c r="B25" s="108">
        <f t="shared" si="0"/>
        <v>21</v>
      </c>
      <c r="C25" s="598" t="s">
        <v>52</v>
      </c>
      <c r="D25" s="930">
        <v>30</v>
      </c>
      <c r="E25" s="581">
        <v>23</v>
      </c>
      <c r="F25" s="581">
        <v>16</v>
      </c>
      <c r="G25" s="581">
        <v>19</v>
      </c>
      <c r="H25" s="250">
        <v>16</v>
      </c>
      <c r="I25" s="640">
        <v>16</v>
      </c>
      <c r="J25" s="936">
        <v>64.7</v>
      </c>
      <c r="K25" s="39">
        <v>53.5</v>
      </c>
      <c r="L25" s="39">
        <v>39.6</v>
      </c>
      <c r="M25" s="360">
        <v>49.9</v>
      </c>
      <c r="N25" s="255">
        <v>44.1</v>
      </c>
      <c r="O25" s="696">
        <v>46.4</v>
      </c>
    </row>
    <row r="26" spans="1:15" ht="15.75">
      <c r="A26" s="64"/>
      <c r="B26" s="108">
        <f t="shared" si="0"/>
        <v>22</v>
      </c>
      <c r="C26" s="598" t="s">
        <v>53</v>
      </c>
      <c r="D26" s="930">
        <v>8</v>
      </c>
      <c r="E26" s="581">
        <v>7</v>
      </c>
      <c r="F26" s="581">
        <v>6</v>
      </c>
      <c r="G26" s="581">
        <v>8</v>
      </c>
      <c r="H26" s="250">
        <v>11</v>
      </c>
      <c r="I26" s="640">
        <v>6</v>
      </c>
      <c r="J26" s="936">
        <v>14.4</v>
      </c>
      <c r="K26" s="39">
        <v>13.2</v>
      </c>
      <c r="L26" s="39">
        <v>11.9</v>
      </c>
      <c r="M26" s="360">
        <v>16.8</v>
      </c>
      <c r="N26" s="255">
        <v>24.2</v>
      </c>
      <c r="O26" s="696">
        <v>13.8</v>
      </c>
    </row>
    <row r="27" spans="1:15" ht="15.75">
      <c r="A27" s="64"/>
      <c r="B27" s="108">
        <f t="shared" si="0"/>
        <v>23</v>
      </c>
      <c r="C27" s="597" t="s">
        <v>54</v>
      </c>
      <c r="D27" s="930">
        <v>7</v>
      </c>
      <c r="E27" s="581">
        <v>6</v>
      </c>
      <c r="F27" s="581">
        <v>4</v>
      </c>
      <c r="G27" s="581">
        <v>8</v>
      </c>
      <c r="H27" s="250">
        <v>9</v>
      </c>
      <c r="I27" s="640">
        <v>7</v>
      </c>
      <c r="J27" s="936">
        <v>13.5</v>
      </c>
      <c r="K27" s="39">
        <v>12.3</v>
      </c>
      <c r="L27" s="39">
        <v>8.8</v>
      </c>
      <c r="M27" s="360">
        <v>18.7</v>
      </c>
      <c r="N27" s="255">
        <v>21.9</v>
      </c>
      <c r="O27" s="696">
        <v>17.8</v>
      </c>
    </row>
    <row r="28" spans="1:15" ht="15.75">
      <c r="A28" s="64"/>
      <c r="B28" s="108">
        <f t="shared" si="0"/>
        <v>24</v>
      </c>
      <c r="C28" s="597" t="s">
        <v>55</v>
      </c>
      <c r="D28" s="930">
        <v>4</v>
      </c>
      <c r="E28" s="581">
        <v>11</v>
      </c>
      <c r="F28" s="581">
        <v>8</v>
      </c>
      <c r="G28" s="581">
        <v>6</v>
      </c>
      <c r="H28" s="250">
        <v>7</v>
      </c>
      <c r="I28" s="640">
        <v>3</v>
      </c>
      <c r="J28" s="936">
        <v>10</v>
      </c>
      <c r="K28" s="39">
        <v>28.6</v>
      </c>
      <c r="L28" s="39">
        <v>21.5</v>
      </c>
      <c r="M28" s="360">
        <v>16.8</v>
      </c>
      <c r="N28" s="255">
        <v>19.9</v>
      </c>
      <c r="O28" s="696">
        <v>8.8</v>
      </c>
    </row>
    <row r="29" spans="1:15" ht="15.75">
      <c r="A29" s="64"/>
      <c r="B29" s="108">
        <f t="shared" si="0"/>
        <v>25</v>
      </c>
      <c r="C29" s="597" t="s">
        <v>56</v>
      </c>
      <c r="D29" s="930">
        <v>6</v>
      </c>
      <c r="E29" s="581">
        <v>8</v>
      </c>
      <c r="F29" s="581">
        <v>8</v>
      </c>
      <c r="G29" s="581">
        <v>8</v>
      </c>
      <c r="H29" s="250">
        <v>4</v>
      </c>
      <c r="I29" s="640">
        <v>6</v>
      </c>
      <c r="J29" s="936">
        <v>14.7</v>
      </c>
      <c r="K29" s="39">
        <v>20.8</v>
      </c>
      <c r="L29" s="39">
        <v>22</v>
      </c>
      <c r="M29" s="360">
        <v>23.7</v>
      </c>
      <c r="N29" s="255">
        <v>12.4</v>
      </c>
      <c r="O29" s="696">
        <v>19.9</v>
      </c>
    </row>
    <row r="30" spans="1:15" ht="15.75">
      <c r="A30" s="64"/>
      <c r="B30" s="108">
        <f t="shared" si="0"/>
        <v>26</v>
      </c>
      <c r="C30" s="597" t="s">
        <v>57</v>
      </c>
      <c r="D30" s="930">
        <v>13</v>
      </c>
      <c r="E30" s="581">
        <v>17</v>
      </c>
      <c r="F30" s="581">
        <v>18</v>
      </c>
      <c r="G30" s="581">
        <v>15</v>
      </c>
      <c r="H30" s="250">
        <v>15</v>
      </c>
      <c r="I30" s="640">
        <v>13</v>
      </c>
      <c r="J30" s="936">
        <v>13.6</v>
      </c>
      <c r="K30" s="39">
        <v>19.1</v>
      </c>
      <c r="L30" s="39">
        <v>22</v>
      </c>
      <c r="M30" s="360">
        <v>19</v>
      </c>
      <c r="N30" s="255">
        <v>19.8</v>
      </c>
      <c r="O30" s="696">
        <v>17.8</v>
      </c>
    </row>
    <row r="31" spans="1:15" ht="16.5" thickBot="1">
      <c r="A31" s="64"/>
      <c r="B31" s="595">
        <f t="shared" si="0"/>
        <v>27</v>
      </c>
      <c r="C31" s="599" t="s">
        <v>58</v>
      </c>
      <c r="D31" s="931">
        <v>4</v>
      </c>
      <c r="E31" s="583">
        <v>3</v>
      </c>
      <c r="F31" s="583">
        <v>3</v>
      </c>
      <c r="G31" s="583">
        <v>1</v>
      </c>
      <c r="H31" s="289">
        <v>3</v>
      </c>
      <c r="I31" s="932">
        <v>3</v>
      </c>
      <c r="J31" s="937">
        <v>31</v>
      </c>
      <c r="K31" s="589">
        <v>26</v>
      </c>
      <c r="L31" s="589">
        <v>29</v>
      </c>
      <c r="M31" s="557">
        <v>10.5</v>
      </c>
      <c r="N31" s="606">
        <v>33.2</v>
      </c>
      <c r="O31" s="697">
        <v>34.3</v>
      </c>
    </row>
    <row r="32" spans="1:15" ht="16.5" thickBot="1">
      <c r="A32" s="68"/>
      <c r="B32" s="1725" t="s">
        <v>69</v>
      </c>
      <c r="C32" s="1726"/>
      <c r="D32" s="933">
        <v>571</v>
      </c>
      <c r="E32" s="584">
        <v>534</v>
      </c>
      <c r="F32" s="584">
        <v>477</v>
      </c>
      <c r="G32" s="584">
        <v>417</v>
      </c>
      <c r="H32" s="479">
        <v>404</v>
      </c>
      <c r="I32" s="920">
        <v>338</v>
      </c>
      <c r="J32" s="938">
        <v>31.3</v>
      </c>
      <c r="K32" s="42">
        <v>31.2</v>
      </c>
      <c r="L32" s="42">
        <v>29.9</v>
      </c>
      <c r="M32" s="362">
        <v>27.7</v>
      </c>
      <c r="N32" s="383">
        <v>28.1</v>
      </c>
      <c r="O32" s="700">
        <v>24.7</v>
      </c>
    </row>
    <row r="33" spans="2:15" ht="18" customHeight="1">
      <c r="B33" s="1708" t="s">
        <v>274</v>
      </c>
      <c r="C33" s="1708"/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</row>
  </sheetData>
  <sheetProtection/>
  <mergeCells count="9">
    <mergeCell ref="B33:O33"/>
    <mergeCell ref="H1:O1"/>
    <mergeCell ref="A15:A16"/>
    <mergeCell ref="B32:C32"/>
    <mergeCell ref="J3:O3"/>
    <mergeCell ref="B2:O2"/>
    <mergeCell ref="B3:B4"/>
    <mergeCell ref="C3:C4"/>
    <mergeCell ref="D3:I3"/>
  </mergeCells>
  <printOptions/>
  <pageMargins left="0.16" right="0.16" top="0.26" bottom="0.24" header="0.16" footer="0.16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M1" sqref="M1:O1"/>
    </sheetView>
  </sheetViews>
  <sheetFormatPr defaultColWidth="9.140625" defaultRowHeight="12.75"/>
  <cols>
    <col min="1" max="2" width="5.7109375" style="0" customWidth="1"/>
    <col min="3" max="3" width="19.28125" style="0" customWidth="1"/>
    <col min="4" max="15" width="9.2812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10" t="s">
        <v>93</v>
      </c>
      <c r="N1" s="1510"/>
      <c r="O1" s="1510"/>
    </row>
    <row r="2" spans="1:15" ht="28.5" customHeight="1" thickBot="1">
      <c r="A2" s="1"/>
      <c r="B2" s="1549" t="s">
        <v>484</v>
      </c>
      <c r="C2" s="1549"/>
      <c r="D2" s="1549"/>
      <c r="E2" s="1549"/>
      <c r="F2" s="1549"/>
      <c r="G2" s="1549"/>
      <c r="H2" s="1549"/>
      <c r="I2" s="1549"/>
      <c r="J2" s="1549"/>
      <c r="K2" s="1549"/>
      <c r="L2" s="1549"/>
      <c r="M2" s="1549"/>
      <c r="N2" s="1549"/>
      <c r="O2" s="1549"/>
    </row>
    <row r="3" spans="1:15" ht="24" customHeight="1">
      <c r="A3" s="35"/>
      <c r="B3" s="1550" t="s">
        <v>27</v>
      </c>
      <c r="C3" s="1764" t="s">
        <v>28</v>
      </c>
      <c r="D3" s="1777" t="s">
        <v>162</v>
      </c>
      <c r="E3" s="1778"/>
      <c r="F3" s="1778"/>
      <c r="G3" s="1778"/>
      <c r="H3" s="1778"/>
      <c r="I3" s="1779"/>
      <c r="J3" s="1778" t="s">
        <v>163</v>
      </c>
      <c r="K3" s="1778"/>
      <c r="L3" s="1778"/>
      <c r="M3" s="1778"/>
      <c r="N3" s="1780"/>
      <c r="O3" s="1780"/>
    </row>
    <row r="4" spans="1:15" ht="24" customHeight="1" thickBot="1">
      <c r="A4" s="35"/>
      <c r="B4" s="1738"/>
      <c r="C4" s="1765"/>
      <c r="D4" s="945">
        <v>2008</v>
      </c>
      <c r="E4" s="36">
        <v>2009</v>
      </c>
      <c r="F4" s="23">
        <v>2010</v>
      </c>
      <c r="G4" s="23">
        <v>2011</v>
      </c>
      <c r="H4" s="23">
        <v>2012</v>
      </c>
      <c r="I4" s="927">
        <v>2013</v>
      </c>
      <c r="J4" s="940">
        <v>2008</v>
      </c>
      <c r="K4" s="37">
        <v>2009</v>
      </c>
      <c r="L4" s="23">
        <v>2010</v>
      </c>
      <c r="M4" s="601">
        <v>2011</v>
      </c>
      <c r="N4" s="23">
        <v>2012</v>
      </c>
      <c r="O4" s="693">
        <v>2013</v>
      </c>
    </row>
    <row r="5" spans="1:15" ht="15.75">
      <c r="A5" s="1"/>
      <c r="B5" s="28">
        <v>1</v>
      </c>
      <c r="C5" s="591" t="s">
        <v>32</v>
      </c>
      <c r="D5" s="930">
        <v>75</v>
      </c>
      <c r="E5" s="250">
        <v>59</v>
      </c>
      <c r="F5" s="250">
        <v>62</v>
      </c>
      <c r="G5" s="250">
        <v>58</v>
      </c>
      <c r="H5" s="250">
        <v>45</v>
      </c>
      <c r="I5" s="640">
        <v>52</v>
      </c>
      <c r="J5" s="941">
        <v>21.9</v>
      </c>
      <c r="K5" s="360">
        <v>17.5</v>
      </c>
      <c r="L5" s="255">
        <v>18.5</v>
      </c>
      <c r="M5" s="602">
        <v>17.3</v>
      </c>
      <c r="N5" s="255">
        <v>13.3</v>
      </c>
      <c r="O5" s="695">
        <v>15.1</v>
      </c>
    </row>
    <row r="6" spans="1:15" ht="15.75">
      <c r="A6" s="1"/>
      <c r="B6" s="29">
        <f aca="true" t="shared" si="0" ref="B6:B31">B5+1</f>
        <v>2</v>
      </c>
      <c r="C6" s="592" t="s">
        <v>33</v>
      </c>
      <c r="D6" s="930">
        <v>24</v>
      </c>
      <c r="E6" s="250">
        <v>23</v>
      </c>
      <c r="F6" s="250">
        <v>29</v>
      </c>
      <c r="G6" s="250">
        <v>14</v>
      </c>
      <c r="H6" s="250">
        <v>27</v>
      </c>
      <c r="I6" s="640">
        <v>27</v>
      </c>
      <c r="J6" s="942">
        <v>7.5</v>
      </c>
      <c r="K6" s="360">
        <v>7.4</v>
      </c>
      <c r="L6" s="255">
        <v>9.5</v>
      </c>
      <c r="M6" s="602">
        <v>4.6</v>
      </c>
      <c r="N6" s="255">
        <v>9</v>
      </c>
      <c r="O6" s="696">
        <v>9.1</v>
      </c>
    </row>
    <row r="7" spans="1:15" ht="15.75">
      <c r="A7" s="1"/>
      <c r="B7" s="29">
        <f t="shared" si="0"/>
        <v>3</v>
      </c>
      <c r="C7" s="592" t="s">
        <v>34</v>
      </c>
      <c r="D7" s="930">
        <v>24</v>
      </c>
      <c r="E7" s="250">
        <v>33</v>
      </c>
      <c r="F7" s="250">
        <v>21</v>
      </c>
      <c r="G7" s="250">
        <v>16</v>
      </c>
      <c r="H7" s="250">
        <v>15</v>
      </c>
      <c r="I7" s="640">
        <v>24</v>
      </c>
      <c r="J7" s="942">
        <v>10.1</v>
      </c>
      <c r="K7" s="360">
        <v>14</v>
      </c>
      <c r="L7" s="255">
        <v>8.9</v>
      </c>
      <c r="M7" s="602">
        <v>6.8</v>
      </c>
      <c r="N7" s="255">
        <v>6.4</v>
      </c>
      <c r="O7" s="696">
        <v>10.2</v>
      </c>
    </row>
    <row r="8" spans="1:15" ht="15.75">
      <c r="A8" s="1"/>
      <c r="B8" s="29">
        <f t="shared" si="0"/>
        <v>4</v>
      </c>
      <c r="C8" s="592" t="s">
        <v>35</v>
      </c>
      <c r="D8" s="930">
        <v>145</v>
      </c>
      <c r="E8" s="250">
        <v>155</v>
      </c>
      <c r="F8" s="250">
        <v>112</v>
      </c>
      <c r="G8" s="250">
        <v>104</v>
      </c>
      <c r="H8" s="250">
        <v>102</v>
      </c>
      <c r="I8" s="640">
        <v>107</v>
      </c>
      <c r="J8" s="942">
        <v>25.1</v>
      </c>
      <c r="K8" s="360">
        <v>27.3</v>
      </c>
      <c r="L8" s="255">
        <v>20</v>
      </c>
      <c r="M8" s="602">
        <v>18.7</v>
      </c>
      <c r="N8" s="255">
        <v>18.4</v>
      </c>
      <c r="O8" s="696">
        <v>19.2</v>
      </c>
    </row>
    <row r="9" spans="1:15" ht="15.75">
      <c r="A9" s="1"/>
      <c r="B9" s="29">
        <f t="shared" si="0"/>
        <v>5</v>
      </c>
      <c r="C9" s="592" t="s">
        <v>36</v>
      </c>
      <c r="D9" s="930">
        <v>117</v>
      </c>
      <c r="E9" s="250">
        <v>112</v>
      </c>
      <c r="F9" s="250">
        <v>103</v>
      </c>
      <c r="G9" s="250">
        <v>98</v>
      </c>
      <c r="H9" s="250">
        <v>89</v>
      </c>
      <c r="I9" s="640">
        <v>96</v>
      </c>
      <c r="J9" s="942">
        <v>16.7</v>
      </c>
      <c r="K9" s="360">
        <v>16.3</v>
      </c>
      <c r="L9" s="255">
        <v>15.3</v>
      </c>
      <c r="M9" s="602">
        <v>14.7</v>
      </c>
      <c r="N9" s="255">
        <v>13.4</v>
      </c>
      <c r="O9" s="696">
        <v>14.5</v>
      </c>
    </row>
    <row r="10" spans="1:15" ht="15.75">
      <c r="A10" s="1"/>
      <c r="B10" s="29">
        <f t="shared" si="0"/>
        <v>6</v>
      </c>
      <c r="C10" s="592" t="s">
        <v>37</v>
      </c>
      <c r="D10" s="930">
        <v>41</v>
      </c>
      <c r="E10" s="250">
        <v>29</v>
      </c>
      <c r="F10" s="250">
        <v>19</v>
      </c>
      <c r="G10" s="250">
        <v>29</v>
      </c>
      <c r="H10" s="250">
        <v>27</v>
      </c>
      <c r="I10" s="640">
        <v>27</v>
      </c>
      <c r="J10" s="942">
        <v>15.7</v>
      </c>
      <c r="K10" s="360">
        <v>11.3</v>
      </c>
      <c r="L10" s="255">
        <v>7.5</v>
      </c>
      <c r="M10" s="602">
        <v>11.7</v>
      </c>
      <c r="N10" s="255">
        <v>11</v>
      </c>
      <c r="O10" s="696">
        <v>11</v>
      </c>
    </row>
    <row r="11" spans="1:15" ht="15.75">
      <c r="A11" s="1"/>
      <c r="B11" s="29">
        <f t="shared" si="0"/>
        <v>7</v>
      </c>
      <c r="C11" s="592" t="s">
        <v>38</v>
      </c>
      <c r="D11" s="930">
        <v>21</v>
      </c>
      <c r="E11" s="250">
        <v>22</v>
      </c>
      <c r="F11" s="250">
        <v>23</v>
      </c>
      <c r="G11" s="250">
        <v>21</v>
      </c>
      <c r="H11" s="250">
        <v>21</v>
      </c>
      <c r="I11" s="640">
        <v>19</v>
      </c>
      <c r="J11" s="942">
        <v>7.2</v>
      </c>
      <c r="K11" s="360">
        <v>7.6</v>
      </c>
      <c r="L11" s="255">
        <v>8</v>
      </c>
      <c r="M11" s="602">
        <v>7.4</v>
      </c>
      <c r="N11" s="255">
        <v>7.4</v>
      </c>
      <c r="O11" s="696">
        <v>6.6</v>
      </c>
    </row>
    <row r="12" spans="1:15" ht="15.75">
      <c r="A12" s="1"/>
      <c r="B12" s="29">
        <f t="shared" si="0"/>
        <v>8</v>
      </c>
      <c r="C12" s="592" t="s">
        <v>39</v>
      </c>
      <c r="D12" s="930">
        <v>49</v>
      </c>
      <c r="E12" s="250">
        <v>42</v>
      </c>
      <c r="F12" s="250">
        <v>37</v>
      </c>
      <c r="G12" s="250">
        <v>30</v>
      </c>
      <c r="H12" s="250">
        <v>37</v>
      </c>
      <c r="I12" s="640">
        <v>35</v>
      </c>
      <c r="J12" s="942">
        <v>16</v>
      </c>
      <c r="K12" s="360">
        <v>14</v>
      </c>
      <c r="L12" s="255">
        <v>12.6</v>
      </c>
      <c r="M12" s="602">
        <v>10.3</v>
      </c>
      <c r="N12" s="255">
        <v>12.8</v>
      </c>
      <c r="O12" s="696">
        <v>12.1</v>
      </c>
    </row>
    <row r="13" spans="1:15" ht="15.75">
      <c r="A13" s="1"/>
      <c r="B13" s="29">
        <f t="shared" si="0"/>
        <v>9</v>
      </c>
      <c r="C13" s="592" t="s">
        <v>40</v>
      </c>
      <c r="D13" s="930">
        <v>27</v>
      </c>
      <c r="E13" s="250">
        <v>24</v>
      </c>
      <c r="F13" s="250">
        <v>28</v>
      </c>
      <c r="G13" s="250">
        <v>29</v>
      </c>
      <c r="H13" s="250">
        <v>28</v>
      </c>
      <c r="I13" s="640">
        <v>23</v>
      </c>
      <c r="J13" s="942">
        <v>9</v>
      </c>
      <c r="K13" s="360">
        <v>8.2</v>
      </c>
      <c r="L13" s="255">
        <v>9.7</v>
      </c>
      <c r="M13" s="602">
        <v>10.2</v>
      </c>
      <c r="N13" s="255">
        <v>9.9</v>
      </c>
      <c r="O13" s="696">
        <v>8.2</v>
      </c>
    </row>
    <row r="14" spans="1:15" ht="15.75">
      <c r="A14" s="1"/>
      <c r="B14" s="29">
        <f t="shared" si="0"/>
        <v>10</v>
      </c>
      <c r="C14" s="592" t="s">
        <v>41</v>
      </c>
      <c r="D14" s="930">
        <v>24</v>
      </c>
      <c r="E14" s="250">
        <v>28</v>
      </c>
      <c r="F14" s="250">
        <v>27</v>
      </c>
      <c r="G14" s="250">
        <v>31</v>
      </c>
      <c r="H14" s="250">
        <v>42</v>
      </c>
      <c r="I14" s="640">
        <v>53</v>
      </c>
      <c r="J14" s="942">
        <v>7.7</v>
      </c>
      <c r="K14" s="360">
        <v>9.1</v>
      </c>
      <c r="L14" s="255">
        <v>8.8</v>
      </c>
      <c r="M14" s="602">
        <v>10.2</v>
      </c>
      <c r="N14" s="255">
        <v>13.7</v>
      </c>
      <c r="O14" s="696">
        <v>17.2</v>
      </c>
    </row>
    <row r="15" spans="1:15" ht="15.75">
      <c r="A15" s="1442">
        <v>53</v>
      </c>
      <c r="B15" s="29">
        <f t="shared" si="0"/>
        <v>11</v>
      </c>
      <c r="C15" s="592" t="s">
        <v>42</v>
      </c>
      <c r="D15" s="930">
        <v>33</v>
      </c>
      <c r="E15" s="250">
        <v>26</v>
      </c>
      <c r="F15" s="250">
        <v>24</v>
      </c>
      <c r="G15" s="250">
        <v>22</v>
      </c>
      <c r="H15" s="250">
        <v>20</v>
      </c>
      <c r="I15" s="640">
        <v>23</v>
      </c>
      <c r="J15" s="942">
        <v>17.4</v>
      </c>
      <c r="K15" s="360">
        <v>14.2</v>
      </c>
      <c r="L15" s="255">
        <v>13.4</v>
      </c>
      <c r="M15" s="602">
        <v>12.5</v>
      </c>
      <c r="N15" s="255">
        <v>11.5</v>
      </c>
      <c r="O15" s="696">
        <v>13.4</v>
      </c>
    </row>
    <row r="16" spans="1:15" ht="15.75">
      <c r="A16" s="1442"/>
      <c r="B16" s="29">
        <f t="shared" si="0"/>
        <v>12</v>
      </c>
      <c r="C16" s="592" t="s">
        <v>43</v>
      </c>
      <c r="D16" s="930">
        <v>77</v>
      </c>
      <c r="E16" s="250">
        <v>75</v>
      </c>
      <c r="F16" s="250">
        <v>59</v>
      </c>
      <c r="G16" s="250">
        <v>56</v>
      </c>
      <c r="H16" s="250">
        <v>59</v>
      </c>
      <c r="I16" s="640">
        <v>49</v>
      </c>
      <c r="J16" s="942">
        <v>21.3</v>
      </c>
      <c r="K16" s="360">
        <v>21.3</v>
      </c>
      <c r="L16" s="255">
        <v>17.1</v>
      </c>
      <c r="M16" s="602">
        <v>16.5</v>
      </c>
      <c r="N16" s="255">
        <v>17.6</v>
      </c>
      <c r="O16" s="696">
        <v>14.7</v>
      </c>
    </row>
    <row r="17" spans="1:15" ht="15.75">
      <c r="A17" s="370"/>
      <c r="B17" s="29">
        <f t="shared" si="0"/>
        <v>13</v>
      </c>
      <c r="C17" s="592" t="s">
        <v>44</v>
      </c>
      <c r="D17" s="930">
        <v>41</v>
      </c>
      <c r="E17" s="250">
        <v>41</v>
      </c>
      <c r="F17" s="250">
        <v>52</v>
      </c>
      <c r="G17" s="250">
        <v>48</v>
      </c>
      <c r="H17" s="250">
        <v>48</v>
      </c>
      <c r="I17" s="640">
        <v>34</v>
      </c>
      <c r="J17" s="942">
        <v>8</v>
      </c>
      <c r="K17" s="360">
        <v>8.1</v>
      </c>
      <c r="L17" s="255">
        <v>10.5</v>
      </c>
      <c r="M17" s="602">
        <v>9.8</v>
      </c>
      <c r="N17" s="255">
        <v>9.9</v>
      </c>
      <c r="O17" s="696">
        <v>7</v>
      </c>
    </row>
    <row r="18" spans="1:15" ht="15.75">
      <c r="A18" s="1"/>
      <c r="B18" s="29">
        <f t="shared" si="0"/>
        <v>14</v>
      </c>
      <c r="C18" s="592" t="s">
        <v>45</v>
      </c>
      <c r="D18" s="930">
        <v>36</v>
      </c>
      <c r="E18" s="250">
        <v>34</v>
      </c>
      <c r="F18" s="250">
        <v>36</v>
      </c>
      <c r="G18" s="250">
        <v>29</v>
      </c>
      <c r="H18" s="250">
        <v>30</v>
      </c>
      <c r="I18" s="640">
        <v>19</v>
      </c>
      <c r="J18" s="942">
        <v>16.3</v>
      </c>
      <c r="K18" s="360">
        <v>15.7</v>
      </c>
      <c r="L18" s="255">
        <v>16.9</v>
      </c>
      <c r="M18" s="602">
        <v>13.8</v>
      </c>
      <c r="N18" s="255">
        <v>14.4</v>
      </c>
      <c r="O18" s="696">
        <v>9.1</v>
      </c>
    </row>
    <row r="19" spans="1:15" ht="15.75">
      <c r="A19" s="1"/>
      <c r="B19" s="29">
        <f t="shared" si="0"/>
        <v>15</v>
      </c>
      <c r="C19" s="592" t="s">
        <v>46</v>
      </c>
      <c r="D19" s="930">
        <v>64</v>
      </c>
      <c r="E19" s="250">
        <v>66</v>
      </c>
      <c r="F19" s="250">
        <v>60</v>
      </c>
      <c r="G19" s="250">
        <v>63</v>
      </c>
      <c r="H19" s="250">
        <v>63</v>
      </c>
      <c r="I19" s="640">
        <v>51</v>
      </c>
      <c r="J19" s="942">
        <v>14.5</v>
      </c>
      <c r="K19" s="360">
        <v>15.1</v>
      </c>
      <c r="L19" s="255">
        <v>13.8</v>
      </c>
      <c r="M19" s="602">
        <v>14.5</v>
      </c>
      <c r="N19" s="255">
        <v>14.4</v>
      </c>
      <c r="O19" s="696">
        <v>11.5</v>
      </c>
    </row>
    <row r="20" spans="1:15" ht="15.75">
      <c r="A20" s="1"/>
      <c r="B20" s="29">
        <f t="shared" si="0"/>
        <v>16</v>
      </c>
      <c r="C20" s="592" t="s">
        <v>47</v>
      </c>
      <c r="D20" s="930">
        <v>25</v>
      </c>
      <c r="E20" s="250">
        <v>15</v>
      </c>
      <c r="F20" s="250">
        <v>11</v>
      </c>
      <c r="G20" s="250">
        <v>10</v>
      </c>
      <c r="H20" s="250">
        <v>11</v>
      </c>
      <c r="I20" s="640">
        <v>13</v>
      </c>
      <c r="J20" s="942">
        <v>9.7</v>
      </c>
      <c r="K20" s="360">
        <v>6</v>
      </c>
      <c r="L20" s="255">
        <v>4.5</v>
      </c>
      <c r="M20" s="602">
        <v>4.1</v>
      </c>
      <c r="N20" s="255">
        <v>4.6</v>
      </c>
      <c r="O20" s="696">
        <v>5.5</v>
      </c>
    </row>
    <row r="21" spans="1:15" ht="15.75">
      <c r="A21" s="1"/>
      <c r="B21" s="29">
        <f t="shared" si="0"/>
        <v>17</v>
      </c>
      <c r="C21" s="592" t="s">
        <v>48</v>
      </c>
      <c r="D21" s="930">
        <v>36</v>
      </c>
      <c r="E21" s="250">
        <v>32</v>
      </c>
      <c r="F21" s="250">
        <v>25</v>
      </c>
      <c r="G21" s="250">
        <v>32</v>
      </c>
      <c r="H21" s="250">
        <v>20</v>
      </c>
      <c r="I21" s="640">
        <v>23</v>
      </c>
      <c r="J21" s="942">
        <v>13.1</v>
      </c>
      <c r="K21" s="360">
        <v>11.8</v>
      </c>
      <c r="L21" s="255">
        <v>9.2</v>
      </c>
      <c r="M21" s="602">
        <v>11.8</v>
      </c>
      <c r="N21" s="255">
        <v>7.4</v>
      </c>
      <c r="O21" s="696">
        <v>8.4</v>
      </c>
    </row>
    <row r="22" spans="1:15" ht="15.75">
      <c r="A22" s="1"/>
      <c r="B22" s="29">
        <f t="shared" si="0"/>
        <v>18</v>
      </c>
      <c r="C22" s="592" t="s">
        <v>49</v>
      </c>
      <c r="D22" s="930">
        <v>20</v>
      </c>
      <c r="E22" s="250">
        <v>23</v>
      </c>
      <c r="F22" s="250">
        <v>21</v>
      </c>
      <c r="G22" s="250">
        <v>12</v>
      </c>
      <c r="H22" s="250">
        <v>18</v>
      </c>
      <c r="I22" s="640">
        <v>14</v>
      </c>
      <c r="J22" s="942">
        <v>10.1</v>
      </c>
      <c r="K22" s="360">
        <v>12</v>
      </c>
      <c r="L22" s="255">
        <v>11.2</v>
      </c>
      <c r="M22" s="602">
        <v>6.6</v>
      </c>
      <c r="N22" s="255">
        <v>10</v>
      </c>
      <c r="O22" s="696">
        <v>7.8</v>
      </c>
    </row>
    <row r="23" spans="1:15" ht="15.75">
      <c r="A23" s="1"/>
      <c r="B23" s="29">
        <f t="shared" si="0"/>
        <v>19</v>
      </c>
      <c r="C23" s="592" t="s">
        <v>50</v>
      </c>
      <c r="D23" s="930">
        <v>23</v>
      </c>
      <c r="E23" s="250">
        <v>29</v>
      </c>
      <c r="F23" s="250">
        <v>11</v>
      </c>
      <c r="G23" s="250">
        <v>20</v>
      </c>
      <c r="H23" s="250">
        <v>23</v>
      </c>
      <c r="I23" s="640">
        <v>14</v>
      </c>
      <c r="J23" s="942">
        <v>10.3</v>
      </c>
      <c r="K23" s="360">
        <v>13.2</v>
      </c>
      <c r="L23" s="255">
        <v>5.1</v>
      </c>
      <c r="M23" s="602">
        <v>9.5</v>
      </c>
      <c r="N23" s="255">
        <v>11</v>
      </c>
      <c r="O23" s="696">
        <v>6.8</v>
      </c>
    </row>
    <row r="24" spans="1:15" ht="15.75">
      <c r="A24" s="1"/>
      <c r="B24" s="29">
        <f t="shared" si="0"/>
        <v>20</v>
      </c>
      <c r="C24" s="592" t="s">
        <v>51</v>
      </c>
      <c r="D24" s="930">
        <v>81</v>
      </c>
      <c r="E24" s="250">
        <v>79</v>
      </c>
      <c r="F24" s="250">
        <v>61</v>
      </c>
      <c r="G24" s="250">
        <v>65</v>
      </c>
      <c r="H24" s="250">
        <v>62</v>
      </c>
      <c r="I24" s="640">
        <v>49</v>
      </c>
      <c r="J24" s="942">
        <v>18.8</v>
      </c>
      <c r="K24" s="360">
        <v>18.6</v>
      </c>
      <c r="L24" s="255">
        <v>14.6</v>
      </c>
      <c r="M24" s="602">
        <v>15.6</v>
      </c>
      <c r="N24" s="255">
        <v>15</v>
      </c>
      <c r="O24" s="696">
        <v>11.8</v>
      </c>
    </row>
    <row r="25" spans="1:15" ht="15.75">
      <c r="A25" s="1"/>
      <c r="B25" s="29">
        <f t="shared" si="0"/>
        <v>21</v>
      </c>
      <c r="C25" s="592" t="s">
        <v>52</v>
      </c>
      <c r="D25" s="930">
        <v>49</v>
      </c>
      <c r="E25" s="250">
        <v>50</v>
      </c>
      <c r="F25" s="250">
        <v>41</v>
      </c>
      <c r="G25" s="250">
        <v>36</v>
      </c>
      <c r="H25" s="250">
        <v>49</v>
      </c>
      <c r="I25" s="640">
        <v>52</v>
      </c>
      <c r="J25" s="942">
        <v>23.3</v>
      </c>
      <c r="K25" s="360">
        <v>24.3</v>
      </c>
      <c r="L25" s="255">
        <v>20.3</v>
      </c>
      <c r="M25" s="602">
        <v>18.1</v>
      </c>
      <c r="N25" s="255">
        <v>24.8</v>
      </c>
      <c r="O25" s="696">
        <v>26.4</v>
      </c>
    </row>
    <row r="26" spans="1:15" ht="15.75">
      <c r="A26" s="1"/>
      <c r="B26" s="29">
        <f t="shared" si="0"/>
        <v>22</v>
      </c>
      <c r="C26" s="592" t="s">
        <v>53</v>
      </c>
      <c r="D26" s="930">
        <v>18</v>
      </c>
      <c r="E26" s="250">
        <v>14</v>
      </c>
      <c r="F26" s="250">
        <v>13</v>
      </c>
      <c r="G26" s="250">
        <v>18</v>
      </c>
      <c r="H26" s="250">
        <v>13</v>
      </c>
      <c r="I26" s="640">
        <v>15</v>
      </c>
      <c r="J26" s="942">
        <v>7</v>
      </c>
      <c r="K26" s="360">
        <v>5.5</v>
      </c>
      <c r="L26" s="255">
        <v>5.2</v>
      </c>
      <c r="M26" s="602">
        <v>7.3</v>
      </c>
      <c r="N26" s="255">
        <v>5.4</v>
      </c>
      <c r="O26" s="696">
        <v>6.2</v>
      </c>
    </row>
    <row r="27" spans="1:15" ht="15.75">
      <c r="A27" s="1"/>
      <c r="B27" s="29">
        <f t="shared" si="0"/>
        <v>23</v>
      </c>
      <c r="C27" s="592" t="s">
        <v>54</v>
      </c>
      <c r="D27" s="930">
        <v>26</v>
      </c>
      <c r="E27" s="250">
        <v>24</v>
      </c>
      <c r="F27" s="250">
        <v>24</v>
      </c>
      <c r="G27" s="250">
        <v>26</v>
      </c>
      <c r="H27" s="250">
        <v>31</v>
      </c>
      <c r="I27" s="640">
        <v>24</v>
      </c>
      <c r="J27" s="942">
        <v>11.3</v>
      </c>
      <c r="K27" s="360">
        <v>10.7</v>
      </c>
      <c r="L27" s="255">
        <v>11</v>
      </c>
      <c r="M27" s="602">
        <v>12.1</v>
      </c>
      <c r="N27" s="255">
        <v>14.7</v>
      </c>
      <c r="O27" s="696">
        <v>11.5</v>
      </c>
    </row>
    <row r="28" spans="1:15" ht="15.75">
      <c r="A28" s="1"/>
      <c r="B28" s="29">
        <f t="shared" si="0"/>
        <v>24</v>
      </c>
      <c r="C28" s="592" t="s">
        <v>55</v>
      </c>
      <c r="D28" s="930">
        <v>18</v>
      </c>
      <c r="E28" s="250">
        <v>22</v>
      </c>
      <c r="F28" s="250">
        <v>19</v>
      </c>
      <c r="G28" s="250">
        <v>13</v>
      </c>
      <c r="H28" s="250">
        <v>16</v>
      </c>
      <c r="I28" s="640">
        <v>11</v>
      </c>
      <c r="J28" s="942">
        <v>9.4</v>
      </c>
      <c r="K28" s="360">
        <v>11.6</v>
      </c>
      <c r="L28" s="255">
        <v>10.1</v>
      </c>
      <c r="M28" s="602">
        <v>7</v>
      </c>
      <c r="N28" s="255">
        <v>8.7</v>
      </c>
      <c r="O28" s="696">
        <v>6</v>
      </c>
    </row>
    <row r="29" spans="1:15" ht="15.75">
      <c r="A29" s="1"/>
      <c r="B29" s="29">
        <f t="shared" si="0"/>
        <v>25</v>
      </c>
      <c r="C29" s="592" t="s">
        <v>56</v>
      </c>
      <c r="D29" s="930">
        <v>15</v>
      </c>
      <c r="E29" s="250">
        <v>14</v>
      </c>
      <c r="F29" s="250">
        <v>16</v>
      </c>
      <c r="G29" s="250">
        <v>13</v>
      </c>
      <c r="H29" s="250">
        <v>16</v>
      </c>
      <c r="I29" s="640">
        <v>15</v>
      </c>
      <c r="J29" s="942">
        <v>8.1</v>
      </c>
      <c r="K29" s="360">
        <v>7.8</v>
      </c>
      <c r="L29" s="255">
        <v>9.1</v>
      </c>
      <c r="M29" s="602">
        <v>7.5</v>
      </c>
      <c r="N29" s="255">
        <v>9.4</v>
      </c>
      <c r="O29" s="696">
        <v>8.9</v>
      </c>
    </row>
    <row r="30" spans="1:15" ht="15.75">
      <c r="A30" s="1"/>
      <c r="B30" s="29">
        <f t="shared" si="0"/>
        <v>26</v>
      </c>
      <c r="C30" s="592" t="s">
        <v>57</v>
      </c>
      <c r="D30" s="930">
        <v>43</v>
      </c>
      <c r="E30" s="250">
        <v>30</v>
      </c>
      <c r="F30" s="250">
        <v>39</v>
      </c>
      <c r="G30" s="250">
        <v>38</v>
      </c>
      <c r="H30" s="250">
        <v>34</v>
      </c>
      <c r="I30" s="640">
        <v>59</v>
      </c>
      <c r="J30" s="942">
        <v>10</v>
      </c>
      <c r="K30" s="360">
        <v>6.9</v>
      </c>
      <c r="L30" s="255">
        <v>8.9</v>
      </c>
      <c r="M30" s="602">
        <v>8.5</v>
      </c>
      <c r="N30" s="255">
        <v>7.5</v>
      </c>
      <c r="O30" s="696">
        <v>12.6</v>
      </c>
    </row>
    <row r="31" spans="1:15" ht="16.5" thickBot="1">
      <c r="A31" s="1"/>
      <c r="B31" s="603">
        <f t="shared" si="0"/>
        <v>27</v>
      </c>
      <c r="C31" s="604" t="s">
        <v>58</v>
      </c>
      <c r="D31" s="931">
        <v>9</v>
      </c>
      <c r="E31" s="605">
        <v>8</v>
      </c>
      <c r="F31" s="605">
        <v>8</v>
      </c>
      <c r="G31" s="605">
        <v>6</v>
      </c>
      <c r="H31" s="289">
        <v>8</v>
      </c>
      <c r="I31" s="781">
        <v>9</v>
      </c>
      <c r="J31" s="943">
        <v>15.1</v>
      </c>
      <c r="K31" s="557">
        <v>13.5</v>
      </c>
      <c r="L31" s="606">
        <v>13.4</v>
      </c>
      <c r="M31" s="607">
        <v>10</v>
      </c>
      <c r="N31" s="259">
        <v>13.1</v>
      </c>
      <c r="O31" s="946">
        <v>14.3</v>
      </c>
    </row>
    <row r="32" spans="1:15" ht="16.5" thickBot="1">
      <c r="A32" s="63"/>
      <c r="B32" s="1775" t="s">
        <v>164</v>
      </c>
      <c r="C32" s="1776"/>
      <c r="D32" s="933">
        <v>1161</v>
      </c>
      <c r="E32" s="479">
        <v>1109</v>
      </c>
      <c r="F32" s="479">
        <v>981</v>
      </c>
      <c r="G32" s="479">
        <v>937</v>
      </c>
      <c r="H32" s="479">
        <v>954</v>
      </c>
      <c r="I32" s="784">
        <v>937</v>
      </c>
      <c r="J32" s="944">
        <v>13.9</v>
      </c>
      <c r="K32" s="423">
        <v>13.5</v>
      </c>
      <c r="L32" s="261">
        <v>12.1</v>
      </c>
      <c r="M32" s="608">
        <v>11.7</v>
      </c>
      <c r="N32" s="261">
        <v>12</v>
      </c>
      <c r="O32" s="947">
        <v>11.7</v>
      </c>
    </row>
    <row r="33" spans="2:15" ht="12.75">
      <c r="B33" s="1708" t="s">
        <v>274</v>
      </c>
      <c r="C33" s="1708"/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</row>
  </sheetData>
  <sheetProtection/>
  <mergeCells count="9">
    <mergeCell ref="A15:A16"/>
    <mergeCell ref="B32:C32"/>
    <mergeCell ref="B33:O33"/>
    <mergeCell ref="M1:O1"/>
    <mergeCell ref="B2:O2"/>
    <mergeCell ref="B3:B4"/>
    <mergeCell ref="C3:C4"/>
    <mergeCell ref="D3:I3"/>
    <mergeCell ref="J3:O3"/>
  </mergeCells>
  <printOptions/>
  <pageMargins left="0.3" right="0.16" top="0.37" bottom="0.24" header="0.27" footer="0.1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H1" sqref="H1:O1"/>
    </sheetView>
  </sheetViews>
  <sheetFormatPr defaultColWidth="9.140625" defaultRowHeight="12.75"/>
  <cols>
    <col min="1" max="1" width="4.57421875" style="0" customWidth="1"/>
    <col min="2" max="2" width="4.8515625" style="0" customWidth="1"/>
    <col min="3" max="3" width="19.140625" style="0" customWidth="1"/>
  </cols>
  <sheetData>
    <row r="1" spans="1:15" ht="15.75">
      <c r="A1" s="550"/>
      <c r="B1" s="550"/>
      <c r="C1" s="550"/>
      <c r="D1" s="550"/>
      <c r="E1" s="550"/>
      <c r="F1" s="550"/>
      <c r="G1" s="550"/>
      <c r="H1" s="1510" t="s">
        <v>371</v>
      </c>
      <c r="I1" s="1510"/>
      <c r="J1" s="1510"/>
      <c r="K1" s="1510"/>
      <c r="L1" s="1510"/>
      <c r="M1" s="1510"/>
      <c r="N1" s="1510"/>
      <c r="O1" s="1510"/>
    </row>
    <row r="2" spans="1:15" ht="23.25" customHeight="1" thickBot="1">
      <c r="A2" s="550"/>
      <c r="B2" s="1754" t="s">
        <v>485</v>
      </c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</row>
    <row r="3" spans="1:15" ht="15.75">
      <c r="A3" s="69"/>
      <c r="B3" s="1580" t="s">
        <v>27</v>
      </c>
      <c r="C3" s="1761" t="s">
        <v>28</v>
      </c>
      <c r="D3" s="1781" t="s">
        <v>162</v>
      </c>
      <c r="E3" s="1782"/>
      <c r="F3" s="1782"/>
      <c r="G3" s="1782"/>
      <c r="H3" s="1782"/>
      <c r="I3" s="1783"/>
      <c r="J3" s="1782" t="s">
        <v>481</v>
      </c>
      <c r="K3" s="1782"/>
      <c r="L3" s="1782"/>
      <c r="M3" s="1782"/>
      <c r="N3" s="1782"/>
      <c r="O3" s="1784"/>
    </row>
    <row r="4" spans="1:15" ht="16.5" thickBot="1">
      <c r="A4" s="69"/>
      <c r="B4" s="1581"/>
      <c r="C4" s="1762"/>
      <c r="D4" s="1064">
        <v>2008</v>
      </c>
      <c r="E4" s="563">
        <v>2009</v>
      </c>
      <c r="F4" s="563">
        <v>2010</v>
      </c>
      <c r="G4" s="563">
        <v>2011</v>
      </c>
      <c r="H4" s="352">
        <v>2012</v>
      </c>
      <c r="I4" s="1065">
        <v>2013</v>
      </c>
      <c r="J4" s="1061">
        <v>2008</v>
      </c>
      <c r="K4" s="525">
        <v>2009</v>
      </c>
      <c r="L4" s="525">
        <v>2010</v>
      </c>
      <c r="M4" s="525">
        <v>2011</v>
      </c>
      <c r="N4" s="22">
        <v>2012</v>
      </c>
      <c r="O4" s="934">
        <v>2013</v>
      </c>
    </row>
    <row r="5" spans="1:15" ht="15.75">
      <c r="A5" s="550"/>
      <c r="B5" s="441">
        <v>1</v>
      </c>
      <c r="C5" s="612" t="s">
        <v>32</v>
      </c>
      <c r="D5" s="377">
        <v>1104</v>
      </c>
      <c r="E5" s="378">
        <v>1051</v>
      </c>
      <c r="F5" s="378">
        <v>1107</v>
      </c>
      <c r="G5" s="378">
        <v>1002</v>
      </c>
      <c r="H5" s="378">
        <v>978</v>
      </c>
      <c r="I5" s="929">
        <v>941</v>
      </c>
      <c r="J5" s="942">
        <v>90.1</v>
      </c>
      <c r="K5" s="360">
        <v>85.9</v>
      </c>
      <c r="L5" s="360">
        <v>90.7</v>
      </c>
      <c r="M5" s="360">
        <v>82.2</v>
      </c>
      <c r="N5" s="255">
        <v>80.3</v>
      </c>
      <c r="O5" s="695">
        <v>77.2</v>
      </c>
    </row>
    <row r="6" spans="1:15" ht="15.75">
      <c r="A6" s="550"/>
      <c r="B6" s="445">
        <v>2</v>
      </c>
      <c r="C6" s="613" t="s">
        <v>33</v>
      </c>
      <c r="D6" s="373">
        <v>478</v>
      </c>
      <c r="E6" s="374">
        <v>431</v>
      </c>
      <c r="F6" s="374">
        <v>432</v>
      </c>
      <c r="G6" s="374">
        <v>398</v>
      </c>
      <c r="H6" s="374">
        <v>383</v>
      </c>
      <c r="I6" s="640">
        <v>382</v>
      </c>
      <c r="J6" s="942">
        <v>59.5</v>
      </c>
      <c r="K6" s="360">
        <v>53.6</v>
      </c>
      <c r="L6" s="360">
        <v>53.7</v>
      </c>
      <c r="M6" s="360">
        <v>49.4</v>
      </c>
      <c r="N6" s="255">
        <v>47.5</v>
      </c>
      <c r="O6" s="696">
        <v>47.3</v>
      </c>
    </row>
    <row r="7" spans="1:15" ht="15.75">
      <c r="A7" s="550"/>
      <c r="B7" s="445">
        <v>3</v>
      </c>
      <c r="C7" s="613" t="s">
        <v>34</v>
      </c>
      <c r="D7" s="373">
        <v>308</v>
      </c>
      <c r="E7" s="374">
        <v>319</v>
      </c>
      <c r="F7" s="374">
        <v>301</v>
      </c>
      <c r="G7" s="374">
        <v>244</v>
      </c>
      <c r="H7" s="374">
        <v>268</v>
      </c>
      <c r="I7" s="640">
        <v>323</v>
      </c>
      <c r="J7" s="942">
        <v>58.8</v>
      </c>
      <c r="K7" s="360">
        <v>60.6</v>
      </c>
      <c r="L7" s="360">
        <v>56.9</v>
      </c>
      <c r="M7" s="360">
        <v>46</v>
      </c>
      <c r="N7" s="255">
        <v>50.3</v>
      </c>
      <c r="O7" s="696">
        <v>60.3</v>
      </c>
    </row>
    <row r="8" spans="1:15" ht="15.75">
      <c r="A8" s="550"/>
      <c r="B8" s="445">
        <v>4</v>
      </c>
      <c r="C8" s="614" t="s">
        <v>35</v>
      </c>
      <c r="D8" s="373">
        <v>2613</v>
      </c>
      <c r="E8" s="374">
        <v>2781</v>
      </c>
      <c r="F8" s="374">
        <v>2711</v>
      </c>
      <c r="G8" s="374">
        <v>2747</v>
      </c>
      <c r="H8" s="374">
        <v>2602</v>
      </c>
      <c r="I8" s="640">
        <v>2495</v>
      </c>
      <c r="J8" s="942">
        <v>92.3</v>
      </c>
      <c r="K8" s="360">
        <v>99</v>
      </c>
      <c r="L8" s="360">
        <v>97</v>
      </c>
      <c r="M8" s="360">
        <v>98.8</v>
      </c>
      <c r="N8" s="255">
        <v>94.1</v>
      </c>
      <c r="O8" s="696">
        <v>90.5</v>
      </c>
    </row>
    <row r="9" spans="1:15" ht="15.75">
      <c r="A9" s="550"/>
      <c r="B9" s="445">
        <v>5</v>
      </c>
      <c r="C9" s="614" t="s">
        <v>36</v>
      </c>
      <c r="D9" s="373">
        <v>3830</v>
      </c>
      <c r="E9" s="374">
        <v>3603</v>
      </c>
      <c r="F9" s="374">
        <v>3334</v>
      </c>
      <c r="G9" s="374">
        <v>2971</v>
      </c>
      <c r="H9" s="374">
        <v>2895</v>
      </c>
      <c r="I9" s="640">
        <v>2865</v>
      </c>
      <c r="J9" s="942">
        <v>93.7</v>
      </c>
      <c r="K9" s="360">
        <v>88.8</v>
      </c>
      <c r="L9" s="360">
        <v>82.8</v>
      </c>
      <c r="M9" s="360">
        <v>74.3</v>
      </c>
      <c r="N9" s="255">
        <v>72.9</v>
      </c>
      <c r="O9" s="696">
        <v>72.6</v>
      </c>
    </row>
    <row r="10" spans="1:15" ht="15.75">
      <c r="A10" s="550"/>
      <c r="B10" s="445">
        <v>6</v>
      </c>
      <c r="C10" s="614" t="s">
        <v>37</v>
      </c>
      <c r="D10" s="373">
        <v>607</v>
      </c>
      <c r="E10" s="374">
        <v>513</v>
      </c>
      <c r="F10" s="374">
        <v>508</v>
      </c>
      <c r="G10" s="374">
        <v>489</v>
      </c>
      <c r="H10" s="374">
        <v>435</v>
      </c>
      <c r="I10" s="640">
        <v>432</v>
      </c>
      <c r="J10" s="942">
        <v>81.5</v>
      </c>
      <c r="K10" s="360">
        <v>69.1</v>
      </c>
      <c r="L10" s="360">
        <v>68.6</v>
      </c>
      <c r="M10" s="360">
        <v>66.2</v>
      </c>
      <c r="N10" s="255">
        <v>58.9</v>
      </c>
      <c r="O10" s="696">
        <v>58.5</v>
      </c>
    </row>
    <row r="11" spans="1:15" ht="15.75">
      <c r="A11" s="550"/>
      <c r="B11" s="445">
        <v>7</v>
      </c>
      <c r="C11" s="613" t="s">
        <v>38</v>
      </c>
      <c r="D11" s="373">
        <v>274</v>
      </c>
      <c r="E11" s="374">
        <v>264</v>
      </c>
      <c r="F11" s="374">
        <v>269</v>
      </c>
      <c r="G11" s="374">
        <v>282</v>
      </c>
      <c r="H11" s="374">
        <v>271</v>
      </c>
      <c r="I11" s="640">
        <v>257</v>
      </c>
      <c r="J11" s="942">
        <v>60</v>
      </c>
      <c r="K11" s="360">
        <v>57.8</v>
      </c>
      <c r="L11" s="360">
        <v>58.8</v>
      </c>
      <c r="M11" s="360">
        <v>61.5</v>
      </c>
      <c r="N11" s="255">
        <v>58.9</v>
      </c>
      <c r="O11" s="696">
        <v>55.7</v>
      </c>
    </row>
    <row r="12" spans="1:15" ht="15.75">
      <c r="A12" s="550"/>
      <c r="B12" s="445">
        <v>8</v>
      </c>
      <c r="C12" s="613" t="s">
        <v>39</v>
      </c>
      <c r="D12" s="373">
        <v>1114</v>
      </c>
      <c r="E12" s="374">
        <v>995</v>
      </c>
      <c r="F12" s="374">
        <v>921</v>
      </c>
      <c r="G12" s="374">
        <v>889</v>
      </c>
      <c r="H12" s="374">
        <v>950</v>
      </c>
      <c r="I12" s="640">
        <v>901</v>
      </c>
      <c r="J12" s="942">
        <v>79.6</v>
      </c>
      <c r="K12" s="360">
        <v>71.4</v>
      </c>
      <c r="L12" s="360">
        <v>66.4</v>
      </c>
      <c r="M12" s="360">
        <v>64.4</v>
      </c>
      <c r="N12" s="255">
        <v>69.1</v>
      </c>
      <c r="O12" s="696">
        <v>65.7</v>
      </c>
    </row>
    <row r="13" spans="1:15" ht="15.75">
      <c r="A13" s="550"/>
      <c r="B13" s="445">
        <v>9</v>
      </c>
      <c r="C13" s="613" t="s">
        <v>40</v>
      </c>
      <c r="D13" s="373">
        <v>358</v>
      </c>
      <c r="E13" s="374">
        <v>339</v>
      </c>
      <c r="F13" s="374">
        <v>334</v>
      </c>
      <c r="G13" s="374">
        <v>344</v>
      </c>
      <c r="H13" s="374">
        <v>371</v>
      </c>
      <c r="I13" s="640">
        <v>360</v>
      </c>
      <c r="J13" s="942">
        <v>61</v>
      </c>
      <c r="K13" s="360">
        <v>57.6</v>
      </c>
      <c r="L13" s="360">
        <v>56.6</v>
      </c>
      <c r="M13" s="360">
        <v>58.2</v>
      </c>
      <c r="N13" s="255">
        <v>62.7</v>
      </c>
      <c r="O13" s="696">
        <v>60.7</v>
      </c>
    </row>
    <row r="14" spans="1:15" ht="15.75">
      <c r="A14" s="550"/>
      <c r="B14" s="445">
        <v>10</v>
      </c>
      <c r="C14" s="613" t="s">
        <v>41</v>
      </c>
      <c r="D14" s="373">
        <v>609</v>
      </c>
      <c r="E14" s="374">
        <v>510</v>
      </c>
      <c r="F14" s="374">
        <v>487</v>
      </c>
      <c r="G14" s="374">
        <v>509</v>
      </c>
      <c r="H14" s="374">
        <v>582</v>
      </c>
      <c r="I14" s="640">
        <v>611</v>
      </c>
      <c r="J14" s="942">
        <v>58.7</v>
      </c>
      <c r="K14" s="360">
        <v>49.1</v>
      </c>
      <c r="L14" s="360">
        <v>46.8</v>
      </c>
      <c r="M14" s="360">
        <v>48.8</v>
      </c>
      <c r="N14" s="255">
        <v>55.5</v>
      </c>
      <c r="O14" s="696">
        <v>58</v>
      </c>
    </row>
    <row r="15" spans="1:15" ht="15.75">
      <c r="A15" s="1743">
        <v>54</v>
      </c>
      <c r="B15" s="445">
        <v>11</v>
      </c>
      <c r="C15" s="613" t="s">
        <v>42</v>
      </c>
      <c r="D15" s="373">
        <v>566</v>
      </c>
      <c r="E15" s="374">
        <v>516</v>
      </c>
      <c r="F15" s="374">
        <v>475</v>
      </c>
      <c r="G15" s="374">
        <v>426</v>
      </c>
      <c r="H15" s="374">
        <v>422</v>
      </c>
      <c r="I15" s="640">
        <v>430</v>
      </c>
      <c r="J15" s="942">
        <v>89.6</v>
      </c>
      <c r="K15" s="360">
        <v>82.5</v>
      </c>
      <c r="L15" s="360">
        <v>76.4</v>
      </c>
      <c r="M15" s="360">
        <v>68.8</v>
      </c>
      <c r="N15" s="255">
        <v>68.4</v>
      </c>
      <c r="O15" s="696">
        <v>70</v>
      </c>
    </row>
    <row r="16" spans="1:15" ht="15.75">
      <c r="A16" s="1743"/>
      <c r="B16" s="452">
        <v>12</v>
      </c>
      <c r="C16" s="614" t="s">
        <v>43</v>
      </c>
      <c r="D16" s="373">
        <v>2121</v>
      </c>
      <c r="E16" s="374">
        <v>1874</v>
      </c>
      <c r="F16" s="374">
        <v>1706</v>
      </c>
      <c r="G16" s="374">
        <v>1600</v>
      </c>
      <c r="H16" s="374">
        <v>1553</v>
      </c>
      <c r="I16" s="640">
        <v>1554</v>
      </c>
      <c r="J16" s="942">
        <v>104.4</v>
      </c>
      <c r="K16" s="360">
        <v>93.1</v>
      </c>
      <c r="L16" s="360">
        <v>85.4</v>
      </c>
      <c r="M16" s="360">
        <v>80.8</v>
      </c>
      <c r="N16" s="255">
        <v>79</v>
      </c>
      <c r="O16" s="696">
        <v>79.6</v>
      </c>
    </row>
    <row r="17" spans="1:15" ht="15.75">
      <c r="A17" s="502"/>
      <c r="B17" s="452">
        <v>13</v>
      </c>
      <c r="C17" s="613" t="s">
        <v>44</v>
      </c>
      <c r="D17" s="373">
        <v>1002</v>
      </c>
      <c r="E17" s="374">
        <v>1057</v>
      </c>
      <c r="F17" s="374">
        <v>928</v>
      </c>
      <c r="G17" s="374">
        <v>918</v>
      </c>
      <c r="H17" s="374">
        <v>945</v>
      </c>
      <c r="I17" s="640">
        <v>900</v>
      </c>
      <c r="J17" s="942">
        <v>65.7</v>
      </c>
      <c r="K17" s="360">
        <v>69.3</v>
      </c>
      <c r="L17" s="360">
        <v>60.9</v>
      </c>
      <c r="M17" s="360">
        <v>60.3</v>
      </c>
      <c r="N17" s="255">
        <v>62.1</v>
      </c>
      <c r="O17" s="696">
        <v>59.1</v>
      </c>
    </row>
    <row r="18" spans="1:15" ht="15.75">
      <c r="A18" s="550"/>
      <c r="B18" s="452">
        <v>14</v>
      </c>
      <c r="C18" s="613" t="s">
        <v>45</v>
      </c>
      <c r="D18" s="373">
        <v>781</v>
      </c>
      <c r="E18" s="374">
        <v>740</v>
      </c>
      <c r="F18" s="374">
        <v>648</v>
      </c>
      <c r="G18" s="374">
        <v>627</v>
      </c>
      <c r="H18" s="374">
        <v>592</v>
      </c>
      <c r="I18" s="640">
        <v>553</v>
      </c>
      <c r="J18" s="942">
        <v>96.5</v>
      </c>
      <c r="K18" s="360">
        <v>91.8</v>
      </c>
      <c r="L18" s="360">
        <v>80.8</v>
      </c>
      <c r="M18" s="360">
        <v>78.6</v>
      </c>
      <c r="N18" s="255">
        <v>74.4</v>
      </c>
      <c r="O18" s="696">
        <v>69.7</v>
      </c>
    </row>
    <row r="19" spans="1:15" ht="15.75">
      <c r="A19" s="550"/>
      <c r="B19" s="452">
        <v>15</v>
      </c>
      <c r="C19" s="614" t="s">
        <v>46</v>
      </c>
      <c r="D19" s="373">
        <v>1271</v>
      </c>
      <c r="E19" s="374">
        <v>1133</v>
      </c>
      <c r="F19" s="374">
        <v>1064</v>
      </c>
      <c r="G19" s="374">
        <v>1287</v>
      </c>
      <c r="H19" s="374">
        <v>1392</v>
      </c>
      <c r="I19" s="640">
        <v>1353</v>
      </c>
      <c r="J19" s="942">
        <v>80.9</v>
      </c>
      <c r="K19" s="360">
        <v>72</v>
      </c>
      <c r="L19" s="360">
        <v>67.5</v>
      </c>
      <c r="M19" s="360">
        <v>81.6</v>
      </c>
      <c r="N19" s="255">
        <v>88.3</v>
      </c>
      <c r="O19" s="696">
        <v>85.4</v>
      </c>
    </row>
    <row r="20" spans="1:15" ht="15.75">
      <c r="A20" s="550"/>
      <c r="B20" s="452">
        <v>16</v>
      </c>
      <c r="C20" s="613" t="s">
        <v>47</v>
      </c>
      <c r="D20" s="373">
        <v>483</v>
      </c>
      <c r="E20" s="374">
        <v>433</v>
      </c>
      <c r="F20" s="374">
        <v>426</v>
      </c>
      <c r="G20" s="374">
        <v>437</v>
      </c>
      <c r="H20" s="374">
        <v>479</v>
      </c>
      <c r="I20" s="640">
        <v>501</v>
      </c>
      <c r="J20" s="942">
        <v>53.1</v>
      </c>
      <c r="K20" s="360">
        <v>47.9</v>
      </c>
      <c r="L20" s="360">
        <v>47.3</v>
      </c>
      <c r="M20" s="360">
        <v>48.7</v>
      </c>
      <c r="N20" s="255">
        <v>53.6</v>
      </c>
      <c r="O20" s="696">
        <v>56.3</v>
      </c>
    </row>
    <row r="21" spans="1:15" ht="15.75">
      <c r="A21" s="550"/>
      <c r="B21" s="452">
        <v>17</v>
      </c>
      <c r="C21" s="613" t="s">
        <v>48</v>
      </c>
      <c r="D21" s="373">
        <v>396</v>
      </c>
      <c r="E21" s="374">
        <v>354</v>
      </c>
      <c r="F21" s="374">
        <v>278</v>
      </c>
      <c r="G21" s="374">
        <v>286</v>
      </c>
      <c r="H21" s="374">
        <v>295</v>
      </c>
      <c r="I21" s="640">
        <v>285</v>
      </c>
      <c r="J21" s="942">
        <v>73</v>
      </c>
      <c r="K21" s="360">
        <v>65.2</v>
      </c>
      <c r="L21" s="360">
        <v>51</v>
      </c>
      <c r="M21" s="360">
        <v>52.4</v>
      </c>
      <c r="N21" s="255">
        <v>53.9</v>
      </c>
      <c r="O21" s="696">
        <v>52</v>
      </c>
    </row>
    <row r="22" spans="1:15" ht="15.75">
      <c r="A22" s="550"/>
      <c r="B22" s="452">
        <v>18</v>
      </c>
      <c r="C22" s="613" t="s">
        <v>49</v>
      </c>
      <c r="D22" s="373">
        <v>410</v>
      </c>
      <c r="E22" s="374">
        <v>360</v>
      </c>
      <c r="F22" s="374">
        <v>347</v>
      </c>
      <c r="G22" s="374">
        <v>440</v>
      </c>
      <c r="H22" s="374">
        <v>399</v>
      </c>
      <c r="I22" s="640">
        <v>395</v>
      </c>
      <c r="J22" s="942">
        <v>51.7</v>
      </c>
      <c r="K22" s="360">
        <v>45.7</v>
      </c>
      <c r="L22" s="360">
        <v>44.3</v>
      </c>
      <c r="M22" s="360">
        <v>56.5</v>
      </c>
      <c r="N22" s="255">
        <v>51.5</v>
      </c>
      <c r="O22" s="696">
        <v>51.2</v>
      </c>
    </row>
    <row r="23" spans="1:15" ht="15.75">
      <c r="A23" s="550"/>
      <c r="B23" s="452">
        <v>19</v>
      </c>
      <c r="C23" s="614" t="s">
        <v>50</v>
      </c>
      <c r="D23" s="373">
        <v>270</v>
      </c>
      <c r="E23" s="374">
        <v>217</v>
      </c>
      <c r="F23" s="374">
        <v>239</v>
      </c>
      <c r="G23" s="374">
        <v>234</v>
      </c>
      <c r="H23" s="374">
        <v>240</v>
      </c>
      <c r="I23" s="640">
        <v>201</v>
      </c>
      <c r="J23" s="942">
        <v>57.5</v>
      </c>
      <c r="K23" s="360">
        <v>46.2</v>
      </c>
      <c r="L23" s="360">
        <v>50.8</v>
      </c>
      <c r="M23" s="360">
        <v>49.8</v>
      </c>
      <c r="N23" s="255">
        <v>51</v>
      </c>
      <c r="O23" s="696">
        <v>42.7</v>
      </c>
    </row>
    <row r="24" spans="1:15" ht="15.75">
      <c r="A24" s="550"/>
      <c r="B24" s="452">
        <v>20</v>
      </c>
      <c r="C24" s="614" t="s">
        <v>51</v>
      </c>
      <c r="D24" s="373">
        <v>1550</v>
      </c>
      <c r="E24" s="374">
        <v>1311</v>
      </c>
      <c r="F24" s="374">
        <v>1171</v>
      </c>
      <c r="G24" s="374">
        <v>1129</v>
      </c>
      <c r="H24" s="374">
        <v>1030</v>
      </c>
      <c r="I24" s="640">
        <v>930</v>
      </c>
      <c r="J24" s="942">
        <v>70.2</v>
      </c>
      <c r="K24" s="360">
        <v>59.5</v>
      </c>
      <c r="L24" s="360">
        <v>53.4</v>
      </c>
      <c r="M24" s="360">
        <v>51.7</v>
      </c>
      <c r="N24" s="255">
        <v>47.3</v>
      </c>
      <c r="O24" s="696">
        <v>42.6</v>
      </c>
    </row>
    <row r="25" spans="1:15" ht="15.75">
      <c r="A25" s="550"/>
      <c r="B25" s="452">
        <v>21</v>
      </c>
      <c r="C25" s="614" t="s">
        <v>52</v>
      </c>
      <c r="D25" s="373">
        <v>805</v>
      </c>
      <c r="E25" s="374">
        <v>724</v>
      </c>
      <c r="F25" s="374">
        <v>695</v>
      </c>
      <c r="G25" s="374">
        <v>647</v>
      </c>
      <c r="H25" s="374">
        <v>662</v>
      </c>
      <c r="I25" s="640">
        <v>590</v>
      </c>
      <c r="J25" s="942">
        <v>119.6</v>
      </c>
      <c r="K25" s="360">
        <v>108.3</v>
      </c>
      <c r="L25" s="360">
        <v>104.5</v>
      </c>
      <c r="M25" s="360">
        <v>97.7</v>
      </c>
      <c r="N25" s="255">
        <v>100.4</v>
      </c>
      <c r="O25" s="696">
        <v>89.9</v>
      </c>
    </row>
    <row r="26" spans="1:15" ht="15.75">
      <c r="A26" s="550"/>
      <c r="B26" s="452">
        <v>22</v>
      </c>
      <c r="C26" s="613" t="s">
        <v>53</v>
      </c>
      <c r="D26" s="373">
        <v>391</v>
      </c>
      <c r="E26" s="374">
        <v>371</v>
      </c>
      <c r="F26" s="374">
        <v>338</v>
      </c>
      <c r="G26" s="374">
        <v>321</v>
      </c>
      <c r="H26" s="374">
        <v>327</v>
      </c>
      <c r="I26" s="640">
        <v>332</v>
      </c>
      <c r="J26" s="942">
        <v>54.6</v>
      </c>
      <c r="K26" s="360">
        <v>51.7</v>
      </c>
      <c r="L26" s="360">
        <v>46.9</v>
      </c>
      <c r="M26" s="360">
        <v>44.5</v>
      </c>
      <c r="N26" s="255">
        <v>45.3</v>
      </c>
      <c r="O26" s="696">
        <v>45.9</v>
      </c>
    </row>
    <row r="27" spans="1:15" ht="15.75">
      <c r="A27" s="550"/>
      <c r="B27" s="452">
        <v>23</v>
      </c>
      <c r="C27" s="613" t="s">
        <v>54</v>
      </c>
      <c r="D27" s="373">
        <v>450</v>
      </c>
      <c r="E27" s="374">
        <v>443</v>
      </c>
      <c r="F27" s="374">
        <v>411</v>
      </c>
      <c r="G27" s="374">
        <v>383</v>
      </c>
      <c r="H27" s="374">
        <v>408</v>
      </c>
      <c r="I27" s="640">
        <v>401</v>
      </c>
      <c r="J27" s="942">
        <v>62.1</v>
      </c>
      <c r="K27" s="360">
        <v>61.4</v>
      </c>
      <c r="L27" s="360">
        <v>57.2</v>
      </c>
      <c r="M27" s="360">
        <v>53.6</v>
      </c>
      <c r="N27" s="255">
        <v>57.2</v>
      </c>
      <c r="O27" s="696">
        <v>56.5</v>
      </c>
    </row>
    <row r="28" spans="1:15" ht="15.75">
      <c r="A28" s="550"/>
      <c r="B28" s="452">
        <v>24</v>
      </c>
      <c r="C28" s="614" t="s">
        <v>55</v>
      </c>
      <c r="D28" s="373">
        <v>191</v>
      </c>
      <c r="E28" s="374">
        <v>198</v>
      </c>
      <c r="F28" s="374">
        <v>210</v>
      </c>
      <c r="G28" s="374">
        <v>191</v>
      </c>
      <c r="H28" s="374">
        <v>184</v>
      </c>
      <c r="I28" s="640">
        <v>174</v>
      </c>
      <c r="J28" s="942">
        <v>51.6</v>
      </c>
      <c r="K28" s="360">
        <v>53.2</v>
      </c>
      <c r="L28" s="360">
        <v>56.1</v>
      </c>
      <c r="M28" s="360">
        <v>50.8</v>
      </c>
      <c r="N28" s="255">
        <v>48.7</v>
      </c>
      <c r="O28" s="696">
        <v>45.7</v>
      </c>
    </row>
    <row r="29" spans="1:15" ht="15.75">
      <c r="A29" s="550"/>
      <c r="B29" s="609">
        <v>25</v>
      </c>
      <c r="C29" s="615" t="s">
        <v>56</v>
      </c>
      <c r="D29" s="373">
        <v>502</v>
      </c>
      <c r="E29" s="374">
        <v>422</v>
      </c>
      <c r="F29" s="374">
        <v>420</v>
      </c>
      <c r="G29" s="374">
        <v>413</v>
      </c>
      <c r="H29" s="374">
        <v>360</v>
      </c>
      <c r="I29" s="640">
        <v>406</v>
      </c>
      <c r="J29" s="1062">
        <v>73.1</v>
      </c>
      <c r="K29" s="611">
        <v>61.7</v>
      </c>
      <c r="L29" s="611">
        <v>61.6</v>
      </c>
      <c r="M29" s="611">
        <v>60.8</v>
      </c>
      <c r="N29" s="255">
        <v>53.2</v>
      </c>
      <c r="O29" s="696">
        <v>60.2</v>
      </c>
    </row>
    <row r="30" spans="1:15" ht="15.75">
      <c r="A30" s="550"/>
      <c r="B30" s="452">
        <v>26</v>
      </c>
      <c r="C30" s="613" t="s">
        <v>57</v>
      </c>
      <c r="D30" s="373">
        <v>1280</v>
      </c>
      <c r="E30" s="374">
        <v>1023</v>
      </c>
      <c r="F30" s="374">
        <v>950</v>
      </c>
      <c r="G30" s="374">
        <v>1073</v>
      </c>
      <c r="H30" s="374">
        <v>1143</v>
      </c>
      <c r="I30" s="640">
        <v>1473</v>
      </c>
      <c r="J30" s="942">
        <v>47.4</v>
      </c>
      <c r="K30" s="360">
        <v>37.6</v>
      </c>
      <c r="L30" s="360">
        <v>34.6</v>
      </c>
      <c r="M30" s="255">
        <v>38.9</v>
      </c>
      <c r="N30" s="255">
        <v>41.2</v>
      </c>
      <c r="O30" s="696">
        <v>52.5</v>
      </c>
    </row>
    <row r="31" spans="1:15" ht="16.5" thickBot="1">
      <c r="A31" s="550"/>
      <c r="B31" s="610">
        <v>27</v>
      </c>
      <c r="C31" s="616" t="s">
        <v>58</v>
      </c>
      <c r="D31" s="379">
        <v>228</v>
      </c>
      <c r="E31" s="380">
        <v>225</v>
      </c>
      <c r="F31" s="380">
        <v>227</v>
      </c>
      <c r="G31" s="380">
        <v>221</v>
      </c>
      <c r="H31" s="380">
        <v>212</v>
      </c>
      <c r="I31" s="932">
        <v>217</v>
      </c>
      <c r="J31" s="943">
        <v>64.3</v>
      </c>
      <c r="K31" s="557">
        <v>63.4</v>
      </c>
      <c r="L31" s="557">
        <v>63.9</v>
      </c>
      <c r="M31" s="557">
        <v>62.2</v>
      </c>
      <c r="N31" s="259">
        <v>59.6</v>
      </c>
      <c r="O31" s="697">
        <v>60.7</v>
      </c>
    </row>
    <row r="32" spans="1:15" ht="16.5" thickBot="1">
      <c r="A32" s="558"/>
      <c r="B32" s="1744" t="s">
        <v>69</v>
      </c>
      <c r="C32" s="1745"/>
      <c r="D32" s="381">
        <v>23992</v>
      </c>
      <c r="E32" s="382">
        <v>22207</v>
      </c>
      <c r="F32" s="382">
        <v>20937</v>
      </c>
      <c r="G32" s="382">
        <v>20508</v>
      </c>
      <c r="H32" s="382">
        <v>20378</v>
      </c>
      <c r="I32" s="920">
        <v>20262</v>
      </c>
      <c r="J32" s="1063">
        <v>76.4</v>
      </c>
      <c r="K32" s="362">
        <v>70.9</v>
      </c>
      <c r="L32" s="362">
        <v>67</v>
      </c>
      <c r="M32" s="362">
        <v>65.8</v>
      </c>
      <c r="N32" s="383">
        <v>65.5</v>
      </c>
      <c r="O32" s="700">
        <v>65.1</v>
      </c>
    </row>
    <row r="33" spans="2:15" ht="12.75">
      <c r="B33" s="1708" t="s">
        <v>274</v>
      </c>
      <c r="C33" s="1708"/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</row>
  </sheetData>
  <sheetProtection/>
  <mergeCells count="9">
    <mergeCell ref="B33:O33"/>
    <mergeCell ref="A15:A16"/>
    <mergeCell ref="B32:C32"/>
    <mergeCell ref="J3:O3"/>
    <mergeCell ref="H1:O1"/>
    <mergeCell ref="B2:O2"/>
    <mergeCell ref="B3:B4"/>
    <mergeCell ref="C3:C4"/>
    <mergeCell ref="D3:I3"/>
  </mergeCells>
  <printOptions/>
  <pageMargins left="0.43" right="0.46" top="0.47" bottom="0.41" header="0.29" footer="0.2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H1" sqref="H1:O1"/>
    </sheetView>
  </sheetViews>
  <sheetFormatPr defaultColWidth="9.140625" defaultRowHeight="12.75"/>
  <cols>
    <col min="1" max="1" width="5.00390625" style="0" customWidth="1"/>
    <col min="2" max="2" width="6.421875" style="0" customWidth="1"/>
    <col min="3" max="3" width="19.7109375" style="0" customWidth="1"/>
  </cols>
  <sheetData>
    <row r="1" spans="1:15" ht="15.75">
      <c r="A1" s="550"/>
      <c r="B1" s="550"/>
      <c r="C1" s="550"/>
      <c r="D1" s="550"/>
      <c r="E1" s="550"/>
      <c r="F1" s="550"/>
      <c r="G1" s="550"/>
      <c r="H1" s="1510" t="s">
        <v>372</v>
      </c>
      <c r="I1" s="1510"/>
      <c r="J1" s="1510"/>
      <c r="K1" s="1510"/>
      <c r="L1" s="1510"/>
      <c r="M1" s="1510"/>
      <c r="N1" s="1510"/>
      <c r="O1" s="1510"/>
    </row>
    <row r="2" spans="1:15" ht="31.5" customHeight="1" thickBot="1">
      <c r="A2" s="550"/>
      <c r="B2" s="1754" t="s">
        <v>486</v>
      </c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</row>
    <row r="3" spans="1:15" ht="15.75">
      <c r="A3" s="69"/>
      <c r="B3" s="1580" t="s">
        <v>27</v>
      </c>
      <c r="C3" s="1761" t="s">
        <v>28</v>
      </c>
      <c r="D3" s="1773" t="s">
        <v>162</v>
      </c>
      <c r="E3" s="1771"/>
      <c r="F3" s="1771"/>
      <c r="G3" s="1771"/>
      <c r="H3" s="1771"/>
      <c r="I3" s="1774"/>
      <c r="J3" s="1771" t="s">
        <v>481</v>
      </c>
      <c r="K3" s="1771"/>
      <c r="L3" s="1771"/>
      <c r="M3" s="1771"/>
      <c r="N3" s="1771"/>
      <c r="O3" s="1772"/>
    </row>
    <row r="4" spans="1:15" ht="16.5" thickBot="1">
      <c r="A4" s="69"/>
      <c r="B4" s="1581"/>
      <c r="C4" s="1762"/>
      <c r="D4" s="939">
        <v>2008</v>
      </c>
      <c r="E4" s="594">
        <v>2009</v>
      </c>
      <c r="F4" s="525">
        <v>2010</v>
      </c>
      <c r="G4" s="525">
        <v>2011</v>
      </c>
      <c r="H4" s="1067">
        <v>2012</v>
      </c>
      <c r="I4" s="1069">
        <v>2013</v>
      </c>
      <c r="J4" s="585">
        <v>2008</v>
      </c>
      <c r="K4" s="594">
        <v>2009</v>
      </c>
      <c r="L4" s="525">
        <v>2010</v>
      </c>
      <c r="M4" s="525">
        <v>2011</v>
      </c>
      <c r="N4" s="1067">
        <v>2012</v>
      </c>
      <c r="O4" s="1066">
        <v>2013</v>
      </c>
    </row>
    <row r="5" spans="1:15" ht="15.75">
      <c r="A5" s="550"/>
      <c r="B5" s="617">
        <v>1</v>
      </c>
      <c r="C5" s="620" t="s">
        <v>32</v>
      </c>
      <c r="D5" s="1070">
        <v>602</v>
      </c>
      <c r="E5" s="391">
        <v>622</v>
      </c>
      <c r="F5" s="391">
        <v>532</v>
      </c>
      <c r="G5" s="391">
        <v>489</v>
      </c>
      <c r="H5" s="391">
        <v>519</v>
      </c>
      <c r="I5" s="929">
        <v>550</v>
      </c>
      <c r="J5" s="941">
        <v>81.7</v>
      </c>
      <c r="K5" s="359">
        <v>84.6</v>
      </c>
      <c r="L5" s="359">
        <v>72.3</v>
      </c>
      <c r="M5" s="359">
        <v>66.5</v>
      </c>
      <c r="N5" s="252">
        <v>70.4</v>
      </c>
      <c r="O5" s="695">
        <v>74.5</v>
      </c>
    </row>
    <row r="6" spans="1:15" ht="15.75">
      <c r="A6" s="550"/>
      <c r="B6" s="445">
        <v>2</v>
      </c>
      <c r="C6" s="613" t="s">
        <v>33</v>
      </c>
      <c r="D6" s="373">
        <v>592</v>
      </c>
      <c r="E6" s="374">
        <v>534</v>
      </c>
      <c r="F6" s="374">
        <v>493</v>
      </c>
      <c r="G6" s="374">
        <v>497</v>
      </c>
      <c r="H6" s="374">
        <v>516</v>
      </c>
      <c r="I6" s="640">
        <v>524</v>
      </c>
      <c r="J6" s="942">
        <v>68.7</v>
      </c>
      <c r="K6" s="360">
        <v>62.9</v>
      </c>
      <c r="L6" s="360">
        <v>58.8</v>
      </c>
      <c r="M6" s="360">
        <v>59.9</v>
      </c>
      <c r="N6" s="255">
        <v>62.9</v>
      </c>
      <c r="O6" s="696">
        <v>64.5</v>
      </c>
    </row>
    <row r="7" spans="1:15" ht="15.75">
      <c r="A7" s="550"/>
      <c r="B7" s="445">
        <v>3</v>
      </c>
      <c r="C7" s="613" t="s">
        <v>34</v>
      </c>
      <c r="D7" s="373">
        <v>364</v>
      </c>
      <c r="E7" s="374">
        <v>333</v>
      </c>
      <c r="F7" s="374">
        <v>279</v>
      </c>
      <c r="G7" s="374">
        <v>293</v>
      </c>
      <c r="H7" s="374">
        <v>266</v>
      </c>
      <c r="I7" s="640">
        <v>377</v>
      </c>
      <c r="J7" s="942">
        <v>71.4</v>
      </c>
      <c r="K7" s="360">
        <v>65.7</v>
      </c>
      <c r="L7" s="360">
        <v>55.3</v>
      </c>
      <c r="M7" s="360">
        <v>58.2</v>
      </c>
      <c r="N7" s="255">
        <v>52.9</v>
      </c>
      <c r="O7" s="696">
        <v>75.1</v>
      </c>
    </row>
    <row r="8" spans="1:15" ht="15.75">
      <c r="A8" s="550"/>
      <c r="B8" s="445">
        <v>4</v>
      </c>
      <c r="C8" s="614" t="s">
        <v>35</v>
      </c>
      <c r="D8" s="373">
        <v>509</v>
      </c>
      <c r="E8" s="374">
        <v>509</v>
      </c>
      <c r="F8" s="374">
        <v>429</v>
      </c>
      <c r="G8" s="374">
        <v>432</v>
      </c>
      <c r="H8" s="374">
        <v>480</v>
      </c>
      <c r="I8" s="640">
        <v>511</v>
      </c>
      <c r="J8" s="942">
        <v>90.1</v>
      </c>
      <c r="K8" s="360">
        <v>90.8</v>
      </c>
      <c r="L8" s="360">
        <v>77</v>
      </c>
      <c r="M8" s="360">
        <v>78</v>
      </c>
      <c r="N8" s="255">
        <v>87.1</v>
      </c>
      <c r="O8" s="696">
        <v>93.4</v>
      </c>
    </row>
    <row r="9" spans="1:15" ht="15.75">
      <c r="A9" s="550"/>
      <c r="B9" s="445">
        <v>5</v>
      </c>
      <c r="C9" s="614" t="s">
        <v>36</v>
      </c>
      <c r="D9" s="373">
        <v>291</v>
      </c>
      <c r="E9" s="374">
        <v>257</v>
      </c>
      <c r="F9" s="374">
        <v>236</v>
      </c>
      <c r="G9" s="374">
        <v>260</v>
      </c>
      <c r="H9" s="374">
        <v>253</v>
      </c>
      <c r="I9" s="640">
        <v>246</v>
      </c>
      <c r="J9" s="942">
        <v>66.5</v>
      </c>
      <c r="K9" s="360">
        <v>59.6</v>
      </c>
      <c r="L9" s="360">
        <v>55.3</v>
      </c>
      <c r="M9" s="360">
        <v>61.5</v>
      </c>
      <c r="N9" s="255">
        <v>60.4</v>
      </c>
      <c r="O9" s="696">
        <v>59.4</v>
      </c>
    </row>
    <row r="10" spans="1:15" ht="15.75">
      <c r="A10" s="550"/>
      <c r="B10" s="445">
        <v>6</v>
      </c>
      <c r="C10" s="614" t="s">
        <v>37</v>
      </c>
      <c r="D10" s="373">
        <v>563</v>
      </c>
      <c r="E10" s="374">
        <v>491</v>
      </c>
      <c r="F10" s="374">
        <v>470</v>
      </c>
      <c r="G10" s="374">
        <v>431</v>
      </c>
      <c r="H10" s="374">
        <v>445</v>
      </c>
      <c r="I10" s="640">
        <v>433</v>
      </c>
      <c r="J10" s="942">
        <v>100.4</v>
      </c>
      <c r="K10" s="360">
        <v>88.8</v>
      </c>
      <c r="L10" s="360">
        <v>86</v>
      </c>
      <c r="M10" s="360">
        <v>79.7</v>
      </c>
      <c r="N10" s="255">
        <v>83.1</v>
      </c>
      <c r="O10" s="696">
        <v>81.5</v>
      </c>
    </row>
    <row r="11" spans="1:15" ht="15.75">
      <c r="A11" s="550"/>
      <c r="B11" s="445">
        <v>7</v>
      </c>
      <c r="C11" s="613" t="s">
        <v>38</v>
      </c>
      <c r="D11" s="373">
        <v>472</v>
      </c>
      <c r="E11" s="374">
        <v>484</v>
      </c>
      <c r="F11" s="374">
        <v>475</v>
      </c>
      <c r="G11" s="374">
        <v>429</v>
      </c>
      <c r="H11" s="374">
        <v>455</v>
      </c>
      <c r="I11" s="640">
        <v>459</v>
      </c>
      <c r="J11" s="942">
        <v>60.2</v>
      </c>
      <c r="K11" s="360">
        <v>61.7</v>
      </c>
      <c r="L11" s="360">
        <v>60.5</v>
      </c>
      <c r="M11" s="360">
        <v>54.6</v>
      </c>
      <c r="N11" s="255">
        <v>57.8</v>
      </c>
      <c r="O11" s="696">
        <v>58.1</v>
      </c>
    </row>
    <row r="12" spans="1:15" ht="15.75">
      <c r="A12" s="550"/>
      <c r="B12" s="445">
        <v>8</v>
      </c>
      <c r="C12" s="613" t="s">
        <v>39</v>
      </c>
      <c r="D12" s="373">
        <v>386</v>
      </c>
      <c r="E12" s="374">
        <v>308</v>
      </c>
      <c r="F12" s="374">
        <v>298</v>
      </c>
      <c r="G12" s="374">
        <v>296</v>
      </c>
      <c r="H12" s="374">
        <v>293</v>
      </c>
      <c r="I12" s="640">
        <v>303</v>
      </c>
      <c r="J12" s="942">
        <v>89.2</v>
      </c>
      <c r="K12" s="360">
        <v>72.1</v>
      </c>
      <c r="L12" s="360">
        <v>70.4</v>
      </c>
      <c r="M12" s="360">
        <v>70.6</v>
      </c>
      <c r="N12" s="255">
        <v>70.5</v>
      </c>
      <c r="O12" s="696">
        <v>73.4</v>
      </c>
    </row>
    <row r="13" spans="1:15" ht="15.75">
      <c r="A13" s="550"/>
      <c r="B13" s="445">
        <v>9</v>
      </c>
      <c r="C13" s="613" t="s">
        <v>40</v>
      </c>
      <c r="D13" s="373">
        <v>601</v>
      </c>
      <c r="E13" s="374">
        <v>602</v>
      </c>
      <c r="F13" s="374">
        <v>577</v>
      </c>
      <c r="G13" s="374">
        <v>561</v>
      </c>
      <c r="H13" s="374">
        <v>588</v>
      </c>
      <c r="I13" s="640">
        <v>599</v>
      </c>
      <c r="J13" s="942">
        <v>75.8</v>
      </c>
      <c r="K13" s="360">
        <v>76.2</v>
      </c>
      <c r="L13" s="360">
        <v>73.2</v>
      </c>
      <c r="M13" s="360">
        <v>71.4</v>
      </c>
      <c r="N13" s="255">
        <v>74.8</v>
      </c>
      <c r="O13" s="696">
        <v>76.2</v>
      </c>
    </row>
    <row r="14" spans="1:15" ht="15.75">
      <c r="A14" s="550"/>
      <c r="B14" s="445">
        <v>10</v>
      </c>
      <c r="C14" s="613" t="s">
        <v>41</v>
      </c>
      <c r="D14" s="373">
        <v>618</v>
      </c>
      <c r="E14" s="374">
        <v>558</v>
      </c>
      <c r="F14" s="374">
        <v>501</v>
      </c>
      <c r="G14" s="374">
        <v>455</v>
      </c>
      <c r="H14" s="374">
        <v>586</v>
      </c>
      <c r="I14" s="640">
        <v>572</v>
      </c>
      <c r="J14" s="942">
        <v>89.1</v>
      </c>
      <c r="K14" s="360">
        <v>81.7</v>
      </c>
      <c r="L14" s="360">
        <v>74.2</v>
      </c>
      <c r="M14" s="360">
        <v>68</v>
      </c>
      <c r="N14" s="255">
        <v>88</v>
      </c>
      <c r="O14" s="696">
        <v>86.3</v>
      </c>
    </row>
    <row r="15" spans="1:15" ht="15.75">
      <c r="A15" s="1743">
        <v>55</v>
      </c>
      <c r="B15" s="445">
        <v>11</v>
      </c>
      <c r="C15" s="613" t="s">
        <v>42</v>
      </c>
      <c r="D15" s="373">
        <v>436</v>
      </c>
      <c r="E15" s="374">
        <v>381</v>
      </c>
      <c r="F15" s="374">
        <v>348</v>
      </c>
      <c r="G15" s="374">
        <v>369</v>
      </c>
      <c r="H15" s="374">
        <v>353</v>
      </c>
      <c r="I15" s="640">
        <v>333</v>
      </c>
      <c r="J15" s="942">
        <v>108.5</v>
      </c>
      <c r="K15" s="360">
        <v>96.5</v>
      </c>
      <c r="L15" s="360">
        <v>89.3</v>
      </c>
      <c r="M15" s="360">
        <v>96</v>
      </c>
      <c r="N15" s="255">
        <v>93.1</v>
      </c>
      <c r="O15" s="696">
        <v>89</v>
      </c>
    </row>
    <row r="16" spans="1:15" ht="15.75">
      <c r="A16" s="1743"/>
      <c r="B16" s="452">
        <v>12</v>
      </c>
      <c r="C16" s="614" t="s">
        <v>43</v>
      </c>
      <c r="D16" s="373">
        <v>262</v>
      </c>
      <c r="E16" s="374">
        <v>243</v>
      </c>
      <c r="F16" s="374">
        <v>198</v>
      </c>
      <c r="G16" s="374">
        <v>228</v>
      </c>
      <c r="H16" s="374">
        <v>242</v>
      </c>
      <c r="I16" s="640">
        <v>215</v>
      </c>
      <c r="J16" s="942">
        <v>82.3</v>
      </c>
      <c r="K16" s="360">
        <v>77.5</v>
      </c>
      <c r="L16" s="360">
        <v>63.9</v>
      </c>
      <c r="M16" s="360">
        <v>74.5</v>
      </c>
      <c r="N16" s="255">
        <v>80</v>
      </c>
      <c r="O16" s="696">
        <v>71.9</v>
      </c>
    </row>
    <row r="17" spans="1:15" ht="15.75">
      <c r="A17" s="502"/>
      <c r="B17" s="452">
        <v>13</v>
      </c>
      <c r="C17" s="613" t="s">
        <v>44</v>
      </c>
      <c r="D17" s="373">
        <v>826</v>
      </c>
      <c r="E17" s="374">
        <v>809</v>
      </c>
      <c r="F17" s="374">
        <v>750</v>
      </c>
      <c r="G17" s="374">
        <v>712</v>
      </c>
      <c r="H17" s="374">
        <v>735</v>
      </c>
      <c r="I17" s="640">
        <v>736</v>
      </c>
      <c r="J17" s="942">
        <v>81.3</v>
      </c>
      <c r="K17" s="360">
        <v>80.1</v>
      </c>
      <c r="L17" s="360">
        <v>74.5</v>
      </c>
      <c r="M17" s="360">
        <v>71</v>
      </c>
      <c r="N17" s="255">
        <v>73.4</v>
      </c>
      <c r="O17" s="696">
        <v>73.7</v>
      </c>
    </row>
    <row r="18" spans="1:15" ht="15.75">
      <c r="A18" s="550"/>
      <c r="B18" s="452">
        <v>14</v>
      </c>
      <c r="C18" s="613" t="s">
        <v>45</v>
      </c>
      <c r="D18" s="373">
        <v>445</v>
      </c>
      <c r="E18" s="374">
        <v>427</v>
      </c>
      <c r="F18" s="374">
        <v>428</v>
      </c>
      <c r="G18" s="374">
        <v>429</v>
      </c>
      <c r="H18" s="374">
        <v>436</v>
      </c>
      <c r="I18" s="640">
        <v>355</v>
      </c>
      <c r="J18" s="942">
        <v>113.2</v>
      </c>
      <c r="K18" s="360">
        <v>109.7</v>
      </c>
      <c r="L18" s="360">
        <v>110.6</v>
      </c>
      <c r="M18" s="360">
        <v>111.5</v>
      </c>
      <c r="N18" s="255">
        <v>114</v>
      </c>
      <c r="O18" s="696">
        <v>93.5</v>
      </c>
    </row>
    <row r="19" spans="1:15" ht="15.75">
      <c r="A19" s="550"/>
      <c r="B19" s="452">
        <v>15</v>
      </c>
      <c r="C19" s="614" t="s">
        <v>46</v>
      </c>
      <c r="D19" s="373">
        <v>813</v>
      </c>
      <c r="E19" s="374">
        <v>740</v>
      </c>
      <c r="F19" s="374">
        <v>778</v>
      </c>
      <c r="G19" s="374">
        <v>800</v>
      </c>
      <c r="H19" s="374">
        <v>843</v>
      </c>
      <c r="I19" s="640">
        <v>808</v>
      </c>
      <c r="J19" s="942">
        <v>100.1</v>
      </c>
      <c r="K19" s="360">
        <v>91.7</v>
      </c>
      <c r="L19" s="360">
        <v>96.9</v>
      </c>
      <c r="M19" s="360">
        <v>99.9</v>
      </c>
      <c r="N19" s="255">
        <v>105.3</v>
      </c>
      <c r="O19" s="696">
        <v>101</v>
      </c>
    </row>
    <row r="20" spans="1:15" ht="15.75">
      <c r="A20" s="550"/>
      <c r="B20" s="452">
        <v>16</v>
      </c>
      <c r="C20" s="613" t="s">
        <v>47</v>
      </c>
      <c r="D20" s="373">
        <v>421</v>
      </c>
      <c r="E20" s="374">
        <v>409</v>
      </c>
      <c r="F20" s="374">
        <v>363</v>
      </c>
      <c r="G20" s="374">
        <v>380</v>
      </c>
      <c r="H20" s="374">
        <v>410</v>
      </c>
      <c r="I20" s="640">
        <v>378</v>
      </c>
      <c r="J20" s="942">
        <v>69.2</v>
      </c>
      <c r="K20" s="360">
        <v>68.3</v>
      </c>
      <c r="L20" s="360">
        <v>61.4</v>
      </c>
      <c r="M20" s="360">
        <v>65.1</v>
      </c>
      <c r="N20" s="255">
        <v>71.1</v>
      </c>
      <c r="O20" s="696">
        <v>66.3</v>
      </c>
    </row>
    <row r="21" spans="1:15" ht="15.75">
      <c r="A21" s="550"/>
      <c r="B21" s="452">
        <v>17</v>
      </c>
      <c r="C21" s="613" t="s">
        <v>48</v>
      </c>
      <c r="D21" s="373">
        <v>483</v>
      </c>
      <c r="E21" s="374">
        <v>446</v>
      </c>
      <c r="F21" s="374">
        <v>401</v>
      </c>
      <c r="G21" s="374">
        <v>434</v>
      </c>
      <c r="H21" s="374">
        <v>415</v>
      </c>
      <c r="I21" s="640">
        <v>442</v>
      </c>
      <c r="J21" s="942">
        <v>79.4</v>
      </c>
      <c r="K21" s="360">
        <v>73.5</v>
      </c>
      <c r="L21" s="360">
        <v>66.2</v>
      </c>
      <c r="M21" s="360">
        <v>71.7</v>
      </c>
      <c r="N21" s="255">
        <v>68.5</v>
      </c>
      <c r="O21" s="696">
        <v>72.7</v>
      </c>
    </row>
    <row r="22" spans="1:15" ht="15.75">
      <c r="A22" s="550"/>
      <c r="B22" s="452">
        <v>18</v>
      </c>
      <c r="C22" s="613" t="s">
        <v>49</v>
      </c>
      <c r="D22" s="373">
        <v>247</v>
      </c>
      <c r="E22" s="374">
        <v>234</v>
      </c>
      <c r="F22" s="374">
        <v>250</v>
      </c>
      <c r="G22" s="374">
        <v>223</v>
      </c>
      <c r="H22" s="374">
        <v>252</v>
      </c>
      <c r="I22" s="640">
        <v>250</v>
      </c>
      <c r="J22" s="942">
        <v>61.4</v>
      </c>
      <c r="K22" s="360">
        <v>59.4</v>
      </c>
      <c r="L22" s="360">
        <v>64.6</v>
      </c>
      <c r="M22" s="360">
        <v>58.6</v>
      </c>
      <c r="N22" s="255">
        <v>67.1</v>
      </c>
      <c r="O22" s="696">
        <v>67.6</v>
      </c>
    </row>
    <row r="23" spans="1:15" ht="15.75">
      <c r="A23" s="550"/>
      <c r="B23" s="452">
        <v>19</v>
      </c>
      <c r="C23" s="614" t="s">
        <v>50</v>
      </c>
      <c r="D23" s="373">
        <v>386</v>
      </c>
      <c r="E23" s="374">
        <v>397</v>
      </c>
      <c r="F23" s="374">
        <v>355</v>
      </c>
      <c r="G23" s="374">
        <v>351</v>
      </c>
      <c r="H23" s="374">
        <v>321</v>
      </c>
      <c r="I23" s="640">
        <v>330</v>
      </c>
      <c r="J23" s="942">
        <v>61.7</v>
      </c>
      <c r="K23" s="360">
        <v>64</v>
      </c>
      <c r="L23" s="360">
        <v>57.7</v>
      </c>
      <c r="M23" s="360">
        <v>57.5</v>
      </c>
      <c r="N23" s="255">
        <v>52.9</v>
      </c>
      <c r="O23" s="696">
        <v>54.7</v>
      </c>
    </row>
    <row r="24" spans="1:15" ht="15.75">
      <c r="A24" s="550"/>
      <c r="B24" s="452">
        <v>20</v>
      </c>
      <c r="C24" s="614" t="s">
        <v>51</v>
      </c>
      <c r="D24" s="373">
        <v>462</v>
      </c>
      <c r="E24" s="374">
        <v>438</v>
      </c>
      <c r="F24" s="374">
        <v>421</v>
      </c>
      <c r="G24" s="374">
        <v>363</v>
      </c>
      <c r="H24" s="374">
        <v>329</v>
      </c>
      <c r="I24" s="640">
        <v>291</v>
      </c>
      <c r="J24" s="942">
        <v>80.7</v>
      </c>
      <c r="K24" s="360">
        <v>77.5</v>
      </c>
      <c r="L24" s="360">
        <v>75.3</v>
      </c>
      <c r="M24" s="360">
        <v>65.5</v>
      </c>
      <c r="N24" s="255">
        <v>59.9</v>
      </c>
      <c r="O24" s="696">
        <v>53.5</v>
      </c>
    </row>
    <row r="25" spans="1:15" ht="15.75">
      <c r="A25" s="550"/>
      <c r="B25" s="452">
        <v>21</v>
      </c>
      <c r="C25" s="614" t="s">
        <v>52</v>
      </c>
      <c r="D25" s="373">
        <v>564</v>
      </c>
      <c r="E25" s="374">
        <v>485</v>
      </c>
      <c r="F25" s="374">
        <v>472</v>
      </c>
      <c r="G25" s="374">
        <v>423</v>
      </c>
      <c r="H25" s="374">
        <v>505</v>
      </c>
      <c r="I25" s="640">
        <v>446</v>
      </c>
      <c r="J25" s="942">
        <v>130.2</v>
      </c>
      <c r="K25" s="360">
        <v>113</v>
      </c>
      <c r="L25" s="360">
        <v>110.6</v>
      </c>
      <c r="M25" s="360">
        <v>99.6</v>
      </c>
      <c r="N25" s="255">
        <v>119.4</v>
      </c>
      <c r="O25" s="696">
        <v>106</v>
      </c>
    </row>
    <row r="26" spans="1:15" ht="15.75">
      <c r="A26" s="550"/>
      <c r="B26" s="452">
        <v>22</v>
      </c>
      <c r="C26" s="613" t="s">
        <v>53</v>
      </c>
      <c r="D26" s="373">
        <v>472</v>
      </c>
      <c r="E26" s="374">
        <v>422</v>
      </c>
      <c r="F26" s="374">
        <v>369</v>
      </c>
      <c r="G26" s="374">
        <v>373</v>
      </c>
      <c r="H26" s="374">
        <v>353</v>
      </c>
      <c r="I26" s="640">
        <v>395</v>
      </c>
      <c r="J26" s="942">
        <v>74.8</v>
      </c>
      <c r="K26" s="360">
        <v>68.1</v>
      </c>
      <c r="L26" s="360">
        <v>60.5</v>
      </c>
      <c r="M26" s="360">
        <v>62</v>
      </c>
      <c r="N26" s="255">
        <v>59.4</v>
      </c>
      <c r="O26" s="696">
        <v>67.2</v>
      </c>
    </row>
    <row r="27" spans="1:15" ht="15.75">
      <c r="A27" s="550"/>
      <c r="B27" s="452">
        <v>23</v>
      </c>
      <c r="C27" s="613" t="s">
        <v>54</v>
      </c>
      <c r="D27" s="373">
        <v>421</v>
      </c>
      <c r="E27" s="374">
        <v>424</v>
      </c>
      <c r="F27" s="374">
        <v>358</v>
      </c>
      <c r="G27" s="374">
        <v>350</v>
      </c>
      <c r="H27" s="374">
        <v>392</v>
      </c>
      <c r="I27" s="640">
        <v>375</v>
      </c>
      <c r="J27" s="942">
        <v>71.7</v>
      </c>
      <c r="K27" s="360">
        <v>73.2</v>
      </c>
      <c r="L27" s="360">
        <v>62.5</v>
      </c>
      <c r="M27" s="360">
        <v>61.8</v>
      </c>
      <c r="N27" s="255">
        <v>69.9</v>
      </c>
      <c r="O27" s="696">
        <v>67.5</v>
      </c>
    </row>
    <row r="28" spans="1:15" ht="15.75">
      <c r="A28" s="550"/>
      <c r="B28" s="452">
        <v>24</v>
      </c>
      <c r="C28" s="614" t="s">
        <v>55</v>
      </c>
      <c r="D28" s="373">
        <v>246</v>
      </c>
      <c r="E28" s="374">
        <v>248</v>
      </c>
      <c r="F28" s="374">
        <v>233</v>
      </c>
      <c r="G28" s="374">
        <v>249</v>
      </c>
      <c r="H28" s="374">
        <v>254</v>
      </c>
      <c r="I28" s="640">
        <v>241</v>
      </c>
      <c r="J28" s="942">
        <v>46.3</v>
      </c>
      <c r="K28" s="360">
        <v>46.9</v>
      </c>
      <c r="L28" s="360">
        <v>44.2</v>
      </c>
      <c r="M28" s="360">
        <v>47.4</v>
      </c>
      <c r="N28" s="255">
        <v>48.5</v>
      </c>
      <c r="O28" s="696">
        <v>46</v>
      </c>
    </row>
    <row r="29" spans="1:15" ht="15.75">
      <c r="A29" s="550"/>
      <c r="B29" s="452">
        <v>25</v>
      </c>
      <c r="C29" s="613" t="s">
        <v>56</v>
      </c>
      <c r="D29" s="373">
        <v>426</v>
      </c>
      <c r="E29" s="374">
        <v>395</v>
      </c>
      <c r="F29" s="374">
        <v>329</v>
      </c>
      <c r="G29" s="374">
        <v>309</v>
      </c>
      <c r="H29" s="374">
        <v>315</v>
      </c>
      <c r="I29" s="640">
        <v>377</v>
      </c>
      <c r="J29" s="942">
        <v>96.7</v>
      </c>
      <c r="K29" s="360">
        <v>92</v>
      </c>
      <c r="L29" s="360">
        <v>78.4</v>
      </c>
      <c r="M29" s="360">
        <v>75.3</v>
      </c>
      <c r="N29" s="255">
        <v>78.2</v>
      </c>
      <c r="O29" s="696">
        <v>95.5</v>
      </c>
    </row>
    <row r="30" spans="1:15" ht="15.75">
      <c r="A30" s="550"/>
      <c r="B30" s="609">
        <v>26</v>
      </c>
      <c r="C30" s="615" t="s">
        <v>57</v>
      </c>
      <c r="D30" s="373">
        <v>0</v>
      </c>
      <c r="E30" s="374">
        <v>0</v>
      </c>
      <c r="F30" s="374">
        <v>0</v>
      </c>
      <c r="G30" s="374">
        <v>0</v>
      </c>
      <c r="H30" s="374">
        <v>0</v>
      </c>
      <c r="I30" s="640">
        <v>0</v>
      </c>
      <c r="J30" s="1048">
        <v>0</v>
      </c>
      <c r="K30" s="212">
        <v>0</v>
      </c>
      <c r="L30" s="212">
        <v>0</v>
      </c>
      <c r="M30" s="255">
        <v>0</v>
      </c>
      <c r="N30" s="255">
        <v>0</v>
      </c>
      <c r="O30" s="696">
        <v>0</v>
      </c>
    </row>
    <row r="31" spans="1:15" ht="16.5" thickBot="1">
      <c r="A31" s="550"/>
      <c r="B31" s="618">
        <v>27</v>
      </c>
      <c r="C31" s="621" t="s">
        <v>58</v>
      </c>
      <c r="D31" s="379">
        <v>25</v>
      </c>
      <c r="E31" s="380">
        <v>21</v>
      </c>
      <c r="F31" s="380">
        <v>15</v>
      </c>
      <c r="G31" s="380">
        <v>15</v>
      </c>
      <c r="H31" s="380">
        <v>24</v>
      </c>
      <c r="I31" s="932">
        <v>11</v>
      </c>
      <c r="J31" s="1068">
        <v>108.7</v>
      </c>
      <c r="K31" s="393">
        <v>90.6</v>
      </c>
      <c r="L31" s="393">
        <v>64.3</v>
      </c>
      <c r="M31" s="393">
        <v>63.7</v>
      </c>
      <c r="N31" s="393">
        <v>101.5</v>
      </c>
      <c r="O31" s="697">
        <v>46.2</v>
      </c>
    </row>
    <row r="32" spans="1:15" ht="16.5" thickBot="1">
      <c r="A32" s="558"/>
      <c r="B32" s="1749" t="s">
        <v>69</v>
      </c>
      <c r="C32" s="1785"/>
      <c r="D32" s="835">
        <v>11933</v>
      </c>
      <c r="E32" s="376">
        <v>11217</v>
      </c>
      <c r="F32" s="376">
        <v>10358</v>
      </c>
      <c r="G32" s="376">
        <v>10151</v>
      </c>
      <c r="H32" s="376">
        <v>10580</v>
      </c>
      <c r="I32" s="920">
        <v>10557</v>
      </c>
      <c r="J32" s="1063">
        <v>80.7</v>
      </c>
      <c r="K32" s="362">
        <v>76.7</v>
      </c>
      <c r="L32" s="362">
        <v>71.4</v>
      </c>
      <c r="M32" s="362">
        <v>70.4</v>
      </c>
      <c r="N32" s="383">
        <v>73.8</v>
      </c>
      <c r="O32" s="700">
        <v>74.1</v>
      </c>
    </row>
    <row r="33" spans="2:15" ht="15.75" customHeight="1">
      <c r="B33" s="1708" t="s">
        <v>274</v>
      </c>
      <c r="C33" s="1708"/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</row>
  </sheetData>
  <sheetProtection/>
  <mergeCells count="9">
    <mergeCell ref="B33:O33"/>
    <mergeCell ref="A15:A16"/>
    <mergeCell ref="B32:C32"/>
    <mergeCell ref="J3:O3"/>
    <mergeCell ref="H1:O1"/>
    <mergeCell ref="B2:O2"/>
    <mergeCell ref="B3:B4"/>
    <mergeCell ref="C3:C4"/>
    <mergeCell ref="D3:I3"/>
  </mergeCells>
  <printOptions/>
  <pageMargins left="0.45" right="0.4" top="0.52" bottom="0.47" header="0.29" footer="0.31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H1" sqref="H1:O1"/>
    </sheetView>
  </sheetViews>
  <sheetFormatPr defaultColWidth="9.140625" defaultRowHeight="12.75"/>
  <cols>
    <col min="1" max="1" width="4.7109375" style="0" customWidth="1"/>
    <col min="2" max="2" width="5.28125" style="0" customWidth="1"/>
    <col min="3" max="3" width="19.28125" style="0" customWidth="1"/>
  </cols>
  <sheetData>
    <row r="1" spans="1:15" ht="15.75">
      <c r="A1" s="64"/>
      <c r="B1" s="64"/>
      <c r="C1" s="64"/>
      <c r="D1" s="64"/>
      <c r="E1" s="64"/>
      <c r="F1" s="64"/>
      <c r="G1" s="64"/>
      <c r="H1" s="1510" t="s">
        <v>433</v>
      </c>
      <c r="I1" s="1510"/>
      <c r="J1" s="1510"/>
      <c r="K1" s="1510"/>
      <c r="L1" s="1510"/>
      <c r="M1" s="1510"/>
      <c r="N1" s="1510"/>
      <c r="O1" s="1510"/>
    </row>
    <row r="2" spans="1:15" ht="27" customHeight="1" thickBot="1">
      <c r="A2" s="65"/>
      <c r="B2" s="1664" t="s">
        <v>488</v>
      </c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  <c r="N2" s="1664"/>
      <c r="O2" s="1664"/>
    </row>
    <row r="3" spans="1:15" ht="15.75">
      <c r="A3" s="69"/>
      <c r="B3" s="1437" t="s">
        <v>27</v>
      </c>
      <c r="C3" s="1608" t="s">
        <v>28</v>
      </c>
      <c r="D3" s="1786" t="s">
        <v>162</v>
      </c>
      <c r="E3" s="1787"/>
      <c r="F3" s="1787"/>
      <c r="G3" s="1787"/>
      <c r="H3" s="1787"/>
      <c r="I3" s="1787"/>
      <c r="J3" s="1771" t="s">
        <v>487</v>
      </c>
      <c r="K3" s="1771"/>
      <c r="L3" s="1771"/>
      <c r="M3" s="1771"/>
      <c r="N3" s="1771"/>
      <c r="O3" s="1772"/>
    </row>
    <row r="4" spans="1:15" ht="16.5" thickBot="1">
      <c r="A4" s="69"/>
      <c r="B4" s="1434"/>
      <c r="C4" s="1609"/>
      <c r="D4" s="1073">
        <v>2008</v>
      </c>
      <c r="E4" s="351">
        <v>2009</v>
      </c>
      <c r="F4" s="351">
        <v>2010</v>
      </c>
      <c r="G4" s="351">
        <v>2011</v>
      </c>
      <c r="H4" s="1071">
        <v>2012</v>
      </c>
      <c r="I4" s="1074">
        <v>2013</v>
      </c>
      <c r="J4" s="585">
        <v>2008</v>
      </c>
      <c r="K4" s="594">
        <v>2009</v>
      </c>
      <c r="L4" s="594">
        <v>2010</v>
      </c>
      <c r="M4" s="594">
        <v>2011</v>
      </c>
      <c r="N4" s="321">
        <v>2012</v>
      </c>
      <c r="O4" s="1075">
        <v>2013</v>
      </c>
    </row>
    <row r="5" spans="1:15" ht="15.75">
      <c r="A5" s="64"/>
      <c r="B5" s="622">
        <v>1</v>
      </c>
      <c r="C5" s="624" t="s">
        <v>32</v>
      </c>
      <c r="D5" s="490">
        <v>18</v>
      </c>
      <c r="E5" s="492">
        <v>20</v>
      </c>
      <c r="F5" s="492">
        <v>12</v>
      </c>
      <c r="G5" s="492">
        <v>5</v>
      </c>
      <c r="H5" s="286">
        <v>9</v>
      </c>
      <c r="I5" s="929">
        <v>7</v>
      </c>
      <c r="J5" s="941">
        <v>6.2</v>
      </c>
      <c r="K5" s="359">
        <v>6</v>
      </c>
      <c r="L5" s="359">
        <v>3.5</v>
      </c>
      <c r="M5" s="359">
        <v>1.6</v>
      </c>
      <c r="N5" s="252">
        <v>2.9</v>
      </c>
      <c r="O5" s="695">
        <v>2.5</v>
      </c>
    </row>
    <row r="6" spans="1:15" ht="15.75">
      <c r="A6" s="64"/>
      <c r="B6" s="67">
        <f aca="true" t="shared" si="0" ref="B6:B31">B5+1</f>
        <v>2</v>
      </c>
      <c r="C6" s="597" t="s">
        <v>33</v>
      </c>
      <c r="D6" s="174">
        <v>26</v>
      </c>
      <c r="E6" s="96">
        <v>23</v>
      </c>
      <c r="F6" s="96">
        <v>21</v>
      </c>
      <c r="G6" s="96">
        <v>21</v>
      </c>
      <c r="H6" s="250">
        <v>18</v>
      </c>
      <c r="I6" s="640">
        <v>22</v>
      </c>
      <c r="J6" s="942">
        <v>14</v>
      </c>
      <c r="K6" s="360">
        <v>11.4</v>
      </c>
      <c r="L6" s="360">
        <v>10.4</v>
      </c>
      <c r="M6" s="360">
        <v>9.9</v>
      </c>
      <c r="N6" s="255">
        <v>8.5</v>
      </c>
      <c r="O6" s="696">
        <v>10.9</v>
      </c>
    </row>
    <row r="7" spans="1:15" ht="15.75">
      <c r="A7" s="64"/>
      <c r="B7" s="67">
        <f t="shared" si="0"/>
        <v>3</v>
      </c>
      <c r="C7" s="597" t="s">
        <v>34</v>
      </c>
      <c r="D7" s="174">
        <v>3</v>
      </c>
      <c r="E7" s="96">
        <v>7</v>
      </c>
      <c r="F7" s="96">
        <v>11</v>
      </c>
      <c r="G7" s="96">
        <v>6</v>
      </c>
      <c r="H7" s="250">
        <v>9</v>
      </c>
      <c r="I7" s="640">
        <v>9</v>
      </c>
      <c r="J7" s="942">
        <v>2.3</v>
      </c>
      <c r="K7" s="360">
        <v>5.6</v>
      </c>
      <c r="L7" s="360">
        <v>9.1</v>
      </c>
      <c r="M7" s="360">
        <v>5.8</v>
      </c>
      <c r="N7" s="255">
        <v>8.6</v>
      </c>
      <c r="O7" s="696">
        <v>8.7</v>
      </c>
    </row>
    <row r="8" spans="1:15" ht="15.75">
      <c r="A8" s="64"/>
      <c r="B8" s="67">
        <f t="shared" si="0"/>
        <v>4</v>
      </c>
      <c r="C8" s="597" t="s">
        <v>35</v>
      </c>
      <c r="D8" s="174">
        <v>31</v>
      </c>
      <c r="E8" s="96">
        <v>15</v>
      </c>
      <c r="F8" s="96">
        <v>12</v>
      </c>
      <c r="G8" s="96">
        <v>7</v>
      </c>
      <c r="H8" s="250">
        <v>9</v>
      </c>
      <c r="I8" s="640">
        <v>6</v>
      </c>
      <c r="J8" s="942">
        <v>3.6</v>
      </c>
      <c r="K8" s="360">
        <v>2.6</v>
      </c>
      <c r="L8" s="360">
        <v>2.2</v>
      </c>
      <c r="M8" s="360">
        <v>1.4</v>
      </c>
      <c r="N8" s="255">
        <v>1.9</v>
      </c>
      <c r="O8" s="696">
        <v>1.1</v>
      </c>
    </row>
    <row r="9" spans="1:15" ht="15.75">
      <c r="A9" s="64"/>
      <c r="B9" s="67">
        <f t="shared" si="0"/>
        <v>5</v>
      </c>
      <c r="C9" s="598" t="s">
        <v>36</v>
      </c>
      <c r="D9" s="174">
        <v>32</v>
      </c>
      <c r="E9" s="96">
        <v>33</v>
      </c>
      <c r="F9" s="96">
        <v>39</v>
      </c>
      <c r="G9" s="96">
        <v>33</v>
      </c>
      <c r="H9" s="250">
        <v>26</v>
      </c>
      <c r="I9" s="640">
        <v>35</v>
      </c>
      <c r="J9" s="942">
        <v>5.5</v>
      </c>
      <c r="K9" s="360">
        <v>6.9</v>
      </c>
      <c r="L9" s="360">
        <v>8.3</v>
      </c>
      <c r="M9" s="360">
        <v>7.5</v>
      </c>
      <c r="N9" s="255">
        <v>4.9</v>
      </c>
      <c r="O9" s="696">
        <v>7.1</v>
      </c>
    </row>
    <row r="10" spans="1:15" ht="15.75">
      <c r="A10" s="64"/>
      <c r="B10" s="67">
        <f t="shared" si="0"/>
        <v>6</v>
      </c>
      <c r="C10" s="597" t="s">
        <v>37</v>
      </c>
      <c r="D10" s="174">
        <v>7</v>
      </c>
      <c r="E10" s="96">
        <v>11</v>
      </c>
      <c r="F10" s="96">
        <v>6</v>
      </c>
      <c r="G10" s="96">
        <v>5</v>
      </c>
      <c r="H10" s="250">
        <v>1</v>
      </c>
      <c r="I10" s="640">
        <v>1</v>
      </c>
      <c r="J10" s="942">
        <v>4.9</v>
      </c>
      <c r="K10" s="360">
        <v>7.9</v>
      </c>
      <c r="L10" s="360">
        <v>4.3</v>
      </c>
      <c r="M10" s="360">
        <v>4</v>
      </c>
      <c r="N10" s="255">
        <v>0.8</v>
      </c>
      <c r="O10" s="696">
        <v>0.8</v>
      </c>
    </row>
    <row r="11" spans="1:15" ht="15.75">
      <c r="A11" s="64"/>
      <c r="B11" s="67">
        <f t="shared" si="0"/>
        <v>7</v>
      </c>
      <c r="C11" s="597" t="s">
        <v>38</v>
      </c>
      <c r="D11" s="174">
        <v>3</v>
      </c>
      <c r="E11" s="96">
        <v>5</v>
      </c>
      <c r="F11" s="96">
        <v>6</v>
      </c>
      <c r="G11" s="96">
        <v>5</v>
      </c>
      <c r="H11" s="250">
        <v>3</v>
      </c>
      <c r="I11" s="640">
        <v>4</v>
      </c>
      <c r="J11" s="942">
        <v>2.1</v>
      </c>
      <c r="K11" s="360">
        <v>1.9</v>
      </c>
      <c r="L11" s="360">
        <v>2.1</v>
      </c>
      <c r="M11" s="360">
        <v>1.9</v>
      </c>
      <c r="N11" s="255">
        <v>1.2</v>
      </c>
      <c r="O11" s="696">
        <v>1.6</v>
      </c>
    </row>
    <row r="12" spans="1:15" ht="15.75">
      <c r="A12" s="64"/>
      <c r="B12" s="67">
        <f t="shared" si="0"/>
        <v>8</v>
      </c>
      <c r="C12" s="597" t="s">
        <v>39</v>
      </c>
      <c r="D12" s="174">
        <v>11</v>
      </c>
      <c r="E12" s="96">
        <v>11</v>
      </c>
      <c r="F12" s="96">
        <v>6</v>
      </c>
      <c r="G12" s="96">
        <v>5</v>
      </c>
      <c r="H12" s="250">
        <v>6</v>
      </c>
      <c r="I12" s="640">
        <v>5</v>
      </c>
      <c r="J12" s="942">
        <v>3.7</v>
      </c>
      <c r="K12" s="360">
        <v>4</v>
      </c>
      <c r="L12" s="360">
        <v>2.6</v>
      </c>
      <c r="M12" s="360">
        <v>2.4</v>
      </c>
      <c r="N12" s="255">
        <v>2.8</v>
      </c>
      <c r="O12" s="696">
        <v>2.2</v>
      </c>
    </row>
    <row r="13" spans="1:15" ht="15.75">
      <c r="A13" s="64"/>
      <c r="B13" s="108">
        <f t="shared" si="0"/>
        <v>9</v>
      </c>
      <c r="C13" s="597" t="s">
        <v>40</v>
      </c>
      <c r="D13" s="174">
        <v>4</v>
      </c>
      <c r="E13" s="96">
        <v>7</v>
      </c>
      <c r="F13" s="96">
        <v>5</v>
      </c>
      <c r="G13" s="96">
        <v>6</v>
      </c>
      <c r="H13" s="250">
        <v>5</v>
      </c>
      <c r="I13" s="640">
        <v>6</v>
      </c>
      <c r="J13" s="942">
        <v>2.1</v>
      </c>
      <c r="K13" s="360">
        <v>4.1</v>
      </c>
      <c r="L13" s="360">
        <v>2.9</v>
      </c>
      <c r="M13" s="360">
        <v>3.8</v>
      </c>
      <c r="N13" s="255">
        <v>3.3</v>
      </c>
      <c r="O13" s="696">
        <v>3.9</v>
      </c>
    </row>
    <row r="14" spans="1:15" ht="15.75">
      <c r="A14" s="64"/>
      <c r="B14" s="108">
        <f t="shared" si="0"/>
        <v>10</v>
      </c>
      <c r="C14" s="597" t="s">
        <v>41</v>
      </c>
      <c r="D14" s="174">
        <v>8</v>
      </c>
      <c r="E14" s="96">
        <v>4</v>
      </c>
      <c r="F14" s="96">
        <v>4</v>
      </c>
      <c r="G14" s="96">
        <v>4</v>
      </c>
      <c r="H14" s="250">
        <v>6</v>
      </c>
      <c r="I14" s="640">
        <v>9</v>
      </c>
      <c r="J14" s="942">
        <v>4.3</v>
      </c>
      <c r="K14" s="360">
        <v>2.3</v>
      </c>
      <c r="L14" s="360">
        <v>2.6</v>
      </c>
      <c r="M14" s="360">
        <v>2.6</v>
      </c>
      <c r="N14" s="255">
        <v>3.7</v>
      </c>
      <c r="O14" s="696">
        <v>6.5</v>
      </c>
    </row>
    <row r="15" spans="1:15" ht="15.75">
      <c r="A15" s="1789">
        <v>56</v>
      </c>
      <c r="B15" s="108">
        <f t="shared" si="0"/>
        <v>11</v>
      </c>
      <c r="C15" s="597" t="s">
        <v>42</v>
      </c>
      <c r="D15" s="174">
        <v>15</v>
      </c>
      <c r="E15" s="96">
        <v>17</v>
      </c>
      <c r="F15" s="96">
        <v>8</v>
      </c>
      <c r="G15" s="96">
        <v>10</v>
      </c>
      <c r="H15" s="250">
        <v>10</v>
      </c>
      <c r="I15" s="640">
        <v>5</v>
      </c>
      <c r="J15" s="942">
        <v>5.3</v>
      </c>
      <c r="K15" s="360">
        <v>9.8</v>
      </c>
      <c r="L15" s="360">
        <v>4.6</v>
      </c>
      <c r="M15" s="360">
        <v>5.4</v>
      </c>
      <c r="N15" s="255">
        <v>5.7</v>
      </c>
      <c r="O15" s="696">
        <v>2.4</v>
      </c>
    </row>
    <row r="16" spans="1:15" ht="15.75">
      <c r="A16" s="1789"/>
      <c r="B16" s="108">
        <f t="shared" si="0"/>
        <v>12</v>
      </c>
      <c r="C16" s="598" t="s">
        <v>43</v>
      </c>
      <c r="D16" s="174">
        <v>43</v>
      </c>
      <c r="E16" s="96">
        <v>35</v>
      </c>
      <c r="F16" s="96">
        <v>34</v>
      </c>
      <c r="G16" s="96">
        <v>32</v>
      </c>
      <c r="H16" s="250">
        <v>22</v>
      </c>
      <c r="I16" s="640">
        <v>22</v>
      </c>
      <c r="J16" s="942">
        <v>12.8</v>
      </c>
      <c r="K16" s="360">
        <v>11.4</v>
      </c>
      <c r="L16" s="360">
        <v>11.4</v>
      </c>
      <c r="M16" s="360">
        <v>10.7</v>
      </c>
      <c r="N16" s="255">
        <v>7.2</v>
      </c>
      <c r="O16" s="696">
        <v>6.7</v>
      </c>
    </row>
    <row r="17" spans="1:15" ht="15.75">
      <c r="A17" s="623"/>
      <c r="B17" s="108">
        <f t="shared" si="0"/>
        <v>13</v>
      </c>
      <c r="C17" s="597" t="s">
        <v>44</v>
      </c>
      <c r="D17" s="174">
        <v>14</v>
      </c>
      <c r="E17" s="96">
        <v>14</v>
      </c>
      <c r="F17" s="96">
        <v>13</v>
      </c>
      <c r="G17" s="96">
        <v>15</v>
      </c>
      <c r="H17" s="250">
        <v>17</v>
      </c>
      <c r="I17" s="640">
        <v>20</v>
      </c>
      <c r="J17" s="942">
        <v>4.4</v>
      </c>
      <c r="K17" s="360">
        <v>5.2</v>
      </c>
      <c r="L17" s="360">
        <v>5.1</v>
      </c>
      <c r="M17" s="360">
        <v>6</v>
      </c>
      <c r="N17" s="255">
        <v>7.1</v>
      </c>
      <c r="O17" s="696">
        <v>8.2</v>
      </c>
    </row>
    <row r="18" spans="1:15" ht="15.75">
      <c r="A18" s="64"/>
      <c r="B18" s="108">
        <f t="shared" si="0"/>
        <v>14</v>
      </c>
      <c r="C18" s="598" t="s">
        <v>45</v>
      </c>
      <c r="D18" s="174">
        <v>14</v>
      </c>
      <c r="E18" s="96">
        <v>13</v>
      </c>
      <c r="F18" s="96">
        <v>17</v>
      </c>
      <c r="G18" s="96">
        <v>12</v>
      </c>
      <c r="H18" s="250">
        <v>12</v>
      </c>
      <c r="I18" s="640">
        <v>9</v>
      </c>
      <c r="J18" s="942">
        <v>6.7</v>
      </c>
      <c r="K18" s="360">
        <v>6.4</v>
      </c>
      <c r="L18" s="360">
        <v>7.5</v>
      </c>
      <c r="M18" s="360">
        <v>5.6</v>
      </c>
      <c r="N18" s="255">
        <v>7.5</v>
      </c>
      <c r="O18" s="696">
        <v>5.9</v>
      </c>
    </row>
    <row r="19" spans="1:15" ht="15.75">
      <c r="A19" s="64"/>
      <c r="B19" s="108">
        <f t="shared" si="0"/>
        <v>15</v>
      </c>
      <c r="C19" s="597" t="s">
        <v>46</v>
      </c>
      <c r="D19" s="174">
        <v>21</v>
      </c>
      <c r="E19" s="96">
        <v>24</v>
      </c>
      <c r="F19" s="96">
        <v>19</v>
      </c>
      <c r="G19" s="96">
        <v>21</v>
      </c>
      <c r="H19" s="250">
        <v>29</v>
      </c>
      <c r="I19" s="640">
        <v>26</v>
      </c>
      <c r="J19" s="942">
        <v>6</v>
      </c>
      <c r="K19" s="360">
        <v>6.4</v>
      </c>
      <c r="L19" s="360">
        <v>5.3</v>
      </c>
      <c r="M19" s="360">
        <v>5.7</v>
      </c>
      <c r="N19" s="255">
        <v>7.3</v>
      </c>
      <c r="O19" s="696">
        <v>8</v>
      </c>
    </row>
    <row r="20" spans="1:15" ht="15.75">
      <c r="A20" s="64"/>
      <c r="B20" s="108">
        <f t="shared" si="0"/>
        <v>16</v>
      </c>
      <c r="C20" s="597" t="s">
        <v>47</v>
      </c>
      <c r="D20" s="174">
        <v>4</v>
      </c>
      <c r="E20" s="96">
        <v>10</v>
      </c>
      <c r="F20" s="96">
        <v>4</v>
      </c>
      <c r="G20" s="96">
        <v>5</v>
      </c>
      <c r="H20" s="250">
        <v>3</v>
      </c>
      <c r="I20" s="640">
        <v>2</v>
      </c>
      <c r="J20" s="942">
        <v>5.3</v>
      </c>
      <c r="K20" s="360">
        <v>7.9</v>
      </c>
      <c r="L20" s="360">
        <v>3.4</v>
      </c>
      <c r="M20" s="360">
        <v>4.5</v>
      </c>
      <c r="N20" s="255">
        <v>2.5</v>
      </c>
      <c r="O20" s="696">
        <v>2</v>
      </c>
    </row>
    <row r="21" spans="1:15" ht="15.75">
      <c r="A21" s="64"/>
      <c r="B21" s="108">
        <f t="shared" si="0"/>
        <v>17</v>
      </c>
      <c r="C21" s="597" t="s">
        <v>48</v>
      </c>
      <c r="D21" s="174">
        <v>14</v>
      </c>
      <c r="E21" s="96">
        <v>6</v>
      </c>
      <c r="F21" s="96">
        <v>3</v>
      </c>
      <c r="G21" s="96">
        <v>13</v>
      </c>
      <c r="H21" s="250">
        <v>10</v>
      </c>
      <c r="I21" s="640">
        <v>17</v>
      </c>
      <c r="J21" s="942">
        <v>9.4</v>
      </c>
      <c r="K21" s="360">
        <v>5.4</v>
      </c>
      <c r="L21" s="360">
        <v>2.8</v>
      </c>
      <c r="M21" s="360">
        <v>13.3</v>
      </c>
      <c r="N21" s="255">
        <v>7.5</v>
      </c>
      <c r="O21" s="696">
        <v>14.6</v>
      </c>
    </row>
    <row r="22" spans="1:15" ht="15.75">
      <c r="A22" s="64"/>
      <c r="B22" s="108">
        <f t="shared" si="0"/>
        <v>18</v>
      </c>
      <c r="C22" s="597" t="s">
        <v>49</v>
      </c>
      <c r="D22" s="174">
        <v>4</v>
      </c>
      <c r="E22" s="96">
        <v>11</v>
      </c>
      <c r="F22" s="96">
        <v>3</v>
      </c>
      <c r="G22" s="96">
        <v>10</v>
      </c>
      <c r="H22" s="250">
        <v>5</v>
      </c>
      <c r="I22" s="640">
        <v>6</v>
      </c>
      <c r="J22" s="942">
        <v>2.1</v>
      </c>
      <c r="K22" s="360">
        <v>5.3</v>
      </c>
      <c r="L22" s="360">
        <v>1.3</v>
      </c>
      <c r="M22" s="360">
        <v>5.2</v>
      </c>
      <c r="N22" s="255">
        <v>3.2</v>
      </c>
      <c r="O22" s="696">
        <v>3.9</v>
      </c>
    </row>
    <row r="23" spans="1:15" ht="15.75">
      <c r="A23" s="64"/>
      <c r="B23" s="108">
        <f t="shared" si="0"/>
        <v>19</v>
      </c>
      <c r="C23" s="598" t="s">
        <v>50</v>
      </c>
      <c r="D23" s="174">
        <v>15</v>
      </c>
      <c r="E23" s="96">
        <v>9</v>
      </c>
      <c r="F23" s="96">
        <v>12</v>
      </c>
      <c r="G23" s="96">
        <v>16</v>
      </c>
      <c r="H23" s="250">
        <v>8</v>
      </c>
      <c r="I23" s="640">
        <v>11</v>
      </c>
      <c r="J23" s="942">
        <v>11.6</v>
      </c>
      <c r="K23" s="360">
        <v>7.6</v>
      </c>
      <c r="L23" s="360">
        <v>9.8</v>
      </c>
      <c r="M23" s="360">
        <v>15.4</v>
      </c>
      <c r="N23" s="255">
        <v>8.2</v>
      </c>
      <c r="O23" s="696">
        <v>12.2</v>
      </c>
    </row>
    <row r="24" spans="1:15" ht="15.75">
      <c r="A24" s="64"/>
      <c r="B24" s="108">
        <f t="shared" si="0"/>
        <v>20</v>
      </c>
      <c r="C24" s="598" t="s">
        <v>51</v>
      </c>
      <c r="D24" s="174">
        <v>13</v>
      </c>
      <c r="E24" s="96">
        <v>23</v>
      </c>
      <c r="F24" s="96">
        <v>26</v>
      </c>
      <c r="G24" s="96">
        <v>33</v>
      </c>
      <c r="H24" s="250">
        <v>24</v>
      </c>
      <c r="I24" s="640">
        <v>18</v>
      </c>
      <c r="J24" s="942">
        <v>4.2</v>
      </c>
      <c r="K24" s="360">
        <v>7.3</v>
      </c>
      <c r="L24" s="360">
        <v>8.6</v>
      </c>
      <c r="M24" s="360">
        <v>20.1</v>
      </c>
      <c r="N24" s="255">
        <v>8.7</v>
      </c>
      <c r="O24" s="696">
        <v>6.7</v>
      </c>
    </row>
    <row r="25" spans="1:15" ht="15.75">
      <c r="A25" s="64"/>
      <c r="B25" s="108">
        <f t="shared" si="0"/>
        <v>21</v>
      </c>
      <c r="C25" s="598" t="s">
        <v>52</v>
      </c>
      <c r="D25" s="174">
        <v>17</v>
      </c>
      <c r="E25" s="96">
        <v>16</v>
      </c>
      <c r="F25" s="96">
        <v>26</v>
      </c>
      <c r="G25" s="96">
        <v>13</v>
      </c>
      <c r="H25" s="250">
        <v>25</v>
      </c>
      <c r="I25" s="640">
        <v>27</v>
      </c>
      <c r="J25" s="942">
        <v>6.7</v>
      </c>
      <c r="K25" s="360">
        <v>6.3</v>
      </c>
      <c r="L25" s="360">
        <v>11</v>
      </c>
      <c r="M25" s="360">
        <v>6.6</v>
      </c>
      <c r="N25" s="255">
        <v>12.7</v>
      </c>
      <c r="O25" s="696">
        <v>16.3</v>
      </c>
    </row>
    <row r="26" spans="1:15" ht="15.75">
      <c r="A26" s="64"/>
      <c r="B26" s="108">
        <f t="shared" si="0"/>
        <v>22</v>
      </c>
      <c r="C26" s="598" t="s">
        <v>53</v>
      </c>
      <c r="D26" s="174">
        <v>6</v>
      </c>
      <c r="E26" s="96">
        <v>6</v>
      </c>
      <c r="F26" s="96">
        <v>6</v>
      </c>
      <c r="G26" s="96">
        <v>3</v>
      </c>
      <c r="H26" s="250">
        <v>2</v>
      </c>
      <c r="I26" s="640">
        <v>2</v>
      </c>
      <c r="J26" s="942">
        <v>6.8</v>
      </c>
      <c r="K26" s="360">
        <v>5.4</v>
      </c>
      <c r="L26" s="360">
        <v>5.8</v>
      </c>
      <c r="M26" s="360">
        <v>3</v>
      </c>
      <c r="N26" s="255">
        <v>2.1</v>
      </c>
      <c r="O26" s="696">
        <v>2.3</v>
      </c>
    </row>
    <row r="27" spans="1:15" ht="15.75">
      <c r="A27" s="64"/>
      <c r="B27" s="108">
        <f t="shared" si="0"/>
        <v>23</v>
      </c>
      <c r="C27" s="597" t="s">
        <v>54</v>
      </c>
      <c r="D27" s="174">
        <v>5</v>
      </c>
      <c r="E27" s="96">
        <v>5</v>
      </c>
      <c r="F27" s="96">
        <v>3</v>
      </c>
      <c r="G27" s="96">
        <v>4</v>
      </c>
      <c r="H27" s="250">
        <v>4</v>
      </c>
      <c r="I27" s="640">
        <v>5</v>
      </c>
      <c r="J27" s="942">
        <v>3.8</v>
      </c>
      <c r="K27" s="360">
        <v>3.7</v>
      </c>
      <c r="L27" s="360">
        <v>2.3</v>
      </c>
      <c r="M27" s="360">
        <v>3</v>
      </c>
      <c r="N27" s="255">
        <v>3.4</v>
      </c>
      <c r="O27" s="696">
        <v>4.6</v>
      </c>
    </row>
    <row r="28" spans="1:15" ht="15.75">
      <c r="A28" s="64"/>
      <c r="B28" s="108">
        <f t="shared" si="0"/>
        <v>24</v>
      </c>
      <c r="C28" s="597" t="s">
        <v>55</v>
      </c>
      <c r="D28" s="174">
        <v>6</v>
      </c>
      <c r="E28" s="96">
        <v>5</v>
      </c>
      <c r="F28" s="96">
        <v>3</v>
      </c>
      <c r="G28" s="96">
        <v>2</v>
      </c>
      <c r="H28" s="250">
        <v>0</v>
      </c>
      <c r="I28" s="640">
        <v>2</v>
      </c>
      <c r="J28" s="942">
        <v>3.7</v>
      </c>
      <c r="K28" s="360">
        <v>4.8</v>
      </c>
      <c r="L28" s="360">
        <v>3</v>
      </c>
      <c r="M28" s="360">
        <v>2</v>
      </c>
      <c r="N28" s="255">
        <v>0</v>
      </c>
      <c r="O28" s="696">
        <v>2.3</v>
      </c>
    </row>
    <row r="29" spans="1:15" ht="15.75">
      <c r="A29" s="64"/>
      <c r="B29" s="108">
        <f t="shared" si="0"/>
        <v>25</v>
      </c>
      <c r="C29" s="597" t="s">
        <v>56</v>
      </c>
      <c r="D29" s="174">
        <v>6</v>
      </c>
      <c r="E29" s="96">
        <v>5</v>
      </c>
      <c r="F29" s="96">
        <v>4</v>
      </c>
      <c r="G29" s="96">
        <v>5</v>
      </c>
      <c r="H29" s="250">
        <v>3</v>
      </c>
      <c r="I29" s="640">
        <v>9</v>
      </c>
      <c r="J29" s="942">
        <v>4.3</v>
      </c>
      <c r="K29" s="360">
        <v>3.2</v>
      </c>
      <c r="L29" s="360">
        <v>2.2</v>
      </c>
      <c r="M29" s="360">
        <v>2.8</v>
      </c>
      <c r="N29" s="255">
        <v>1.7</v>
      </c>
      <c r="O29" s="696">
        <v>6.4</v>
      </c>
    </row>
    <row r="30" spans="1:15" ht="15.75">
      <c r="A30" s="64"/>
      <c r="B30" s="108">
        <f t="shared" si="0"/>
        <v>26</v>
      </c>
      <c r="C30" s="597" t="s">
        <v>57</v>
      </c>
      <c r="D30" s="174">
        <v>26</v>
      </c>
      <c r="E30" s="96">
        <v>9</v>
      </c>
      <c r="F30" s="96">
        <v>12</v>
      </c>
      <c r="G30" s="96">
        <v>7</v>
      </c>
      <c r="H30" s="250">
        <v>10</v>
      </c>
      <c r="I30" s="640">
        <v>13</v>
      </c>
      <c r="J30" s="942">
        <v>8.5</v>
      </c>
      <c r="K30" s="360">
        <v>3.4</v>
      </c>
      <c r="L30" s="360">
        <v>5.1</v>
      </c>
      <c r="M30" s="360">
        <v>3.3</v>
      </c>
      <c r="N30" s="255">
        <v>5.1</v>
      </c>
      <c r="O30" s="696">
        <v>7.4</v>
      </c>
    </row>
    <row r="31" spans="1:15" ht="16.5" thickBot="1">
      <c r="A31" s="64"/>
      <c r="B31" s="110">
        <f t="shared" si="0"/>
        <v>27</v>
      </c>
      <c r="C31" s="625" t="s">
        <v>58</v>
      </c>
      <c r="D31" s="287">
        <v>5</v>
      </c>
      <c r="E31" s="288">
        <v>4</v>
      </c>
      <c r="F31" s="288">
        <v>4</v>
      </c>
      <c r="G31" s="288">
        <v>0</v>
      </c>
      <c r="H31" s="289">
        <v>0</v>
      </c>
      <c r="I31" s="932">
        <v>1</v>
      </c>
      <c r="J31" s="1072">
        <v>6.5</v>
      </c>
      <c r="K31" s="259">
        <v>8.2</v>
      </c>
      <c r="L31" s="607">
        <v>8.7</v>
      </c>
      <c r="M31" s="361">
        <v>0</v>
      </c>
      <c r="N31" s="259">
        <v>0</v>
      </c>
      <c r="O31" s="697">
        <v>2</v>
      </c>
    </row>
    <row r="32" spans="1:15" ht="16.5" thickBot="1">
      <c r="A32" s="68"/>
      <c r="B32" s="1790" t="s">
        <v>69</v>
      </c>
      <c r="C32" s="1791"/>
      <c r="D32" s="428">
        <v>371</v>
      </c>
      <c r="E32" s="480">
        <v>348</v>
      </c>
      <c r="F32" s="480">
        <v>319</v>
      </c>
      <c r="G32" s="480">
        <v>298</v>
      </c>
      <c r="H32" s="479">
        <v>276</v>
      </c>
      <c r="I32" s="920">
        <v>299</v>
      </c>
      <c r="J32" s="944">
        <v>5.7</v>
      </c>
      <c r="K32" s="423">
        <v>5.8</v>
      </c>
      <c r="L32" s="423">
        <v>5.4</v>
      </c>
      <c r="M32" s="423">
        <v>5.5</v>
      </c>
      <c r="N32" s="261">
        <v>5</v>
      </c>
      <c r="O32" s="700">
        <v>5.7</v>
      </c>
    </row>
    <row r="33" spans="2:14" ht="12.75">
      <c r="B33" s="1788" t="s">
        <v>295</v>
      </c>
      <c r="C33" s="1788"/>
      <c r="D33" s="1450"/>
      <c r="E33" s="1450"/>
      <c r="F33" s="1450"/>
      <c r="G33" s="1450"/>
      <c r="H33" s="1450"/>
      <c r="I33" s="1450"/>
      <c r="J33" s="1450"/>
      <c r="K33" s="1450"/>
      <c r="L33" s="1450"/>
      <c r="M33" s="1450"/>
      <c r="N33" s="1450"/>
    </row>
  </sheetData>
  <sheetProtection/>
  <mergeCells count="9">
    <mergeCell ref="B33:N33"/>
    <mergeCell ref="A15:A16"/>
    <mergeCell ref="B32:C32"/>
    <mergeCell ref="J3:O3"/>
    <mergeCell ref="H1:O1"/>
    <mergeCell ref="B2:O2"/>
    <mergeCell ref="B3:B4"/>
    <mergeCell ref="C3:C4"/>
    <mergeCell ref="D3:I3"/>
  </mergeCells>
  <printOptions/>
  <pageMargins left="0.45" right="0.51" top="0.5" bottom="0.46" header="0.33" footer="0.4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O1" sqref="O1:Q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17.8515625" style="0" customWidth="1"/>
    <col min="4" max="4" width="8.00390625" style="0" customWidth="1"/>
    <col min="5" max="5" width="7.140625" style="0" customWidth="1"/>
    <col min="6" max="6" width="7.00390625" style="0" customWidth="1"/>
    <col min="7" max="7" width="6.57421875" style="0" customWidth="1"/>
    <col min="9" max="9" width="6.7109375" style="0" customWidth="1"/>
    <col min="10" max="10" width="6.28125" style="0" customWidth="1"/>
    <col min="11" max="11" width="6.7109375" style="0" customWidth="1"/>
    <col min="12" max="12" width="8.7109375" style="0" customWidth="1"/>
    <col min="13" max="13" width="7.7109375" style="0" customWidth="1"/>
    <col min="14" max="14" width="12.8515625" style="0" customWidth="1"/>
    <col min="15" max="15" width="10.421875" style="0" customWidth="1"/>
    <col min="16" max="16" width="11.00390625" style="0" customWidth="1"/>
    <col min="17" max="17" width="6.57421875" style="0" customWidth="1"/>
  </cols>
  <sheetData>
    <row r="1" spans="1:17" ht="15.75">
      <c r="A1" s="114"/>
      <c r="B1" s="115"/>
      <c r="C1" s="115"/>
      <c r="D1" s="114"/>
      <c r="E1" s="114"/>
      <c r="F1" s="114"/>
      <c r="G1" s="116"/>
      <c r="H1" s="114"/>
      <c r="I1" s="114"/>
      <c r="J1" s="114"/>
      <c r="K1" s="114"/>
      <c r="L1" s="114"/>
      <c r="M1" s="114"/>
      <c r="N1" s="114"/>
      <c r="O1" s="1792" t="s">
        <v>373</v>
      </c>
      <c r="P1" s="1792"/>
      <c r="Q1" s="1792"/>
    </row>
    <row r="2" spans="1:17" ht="19.5" thickBot="1">
      <c r="A2" s="117"/>
      <c r="B2" s="1793" t="s">
        <v>517</v>
      </c>
      <c r="C2" s="1793"/>
      <c r="D2" s="1793"/>
      <c r="E2" s="1793"/>
      <c r="F2" s="1793"/>
      <c r="G2" s="1793"/>
      <c r="H2" s="1793"/>
      <c r="I2" s="1793"/>
      <c r="J2" s="1793"/>
      <c r="K2" s="1793"/>
      <c r="L2" s="1793"/>
      <c r="M2" s="1793"/>
      <c r="N2" s="1793"/>
      <c r="O2" s="1793"/>
      <c r="P2" s="1793"/>
      <c r="Q2" s="1793"/>
    </row>
    <row r="3" spans="1:17" ht="41.25" customHeight="1">
      <c r="A3" s="118"/>
      <c r="B3" s="1794" t="s">
        <v>27</v>
      </c>
      <c r="C3" s="1796" t="s">
        <v>28</v>
      </c>
      <c r="D3" s="1798" t="s">
        <v>30</v>
      </c>
      <c r="E3" s="1802" t="s">
        <v>489</v>
      </c>
      <c r="F3" s="1802" t="s">
        <v>490</v>
      </c>
      <c r="G3" s="1806" t="s">
        <v>491</v>
      </c>
      <c r="H3" s="1802" t="s">
        <v>492</v>
      </c>
      <c r="I3" s="1802" t="s">
        <v>493</v>
      </c>
      <c r="J3" s="1802" t="s">
        <v>494</v>
      </c>
      <c r="K3" s="1802" t="s">
        <v>495</v>
      </c>
      <c r="L3" s="1802" t="s">
        <v>496</v>
      </c>
      <c r="M3" s="1802" t="s">
        <v>497</v>
      </c>
      <c r="N3" s="1800" t="s">
        <v>498</v>
      </c>
      <c r="O3" s="1811" t="s">
        <v>499</v>
      </c>
      <c r="P3" s="1800" t="s">
        <v>500</v>
      </c>
      <c r="Q3" s="1804" t="s">
        <v>501</v>
      </c>
    </row>
    <row r="4" spans="1:17" ht="51" customHeight="1" thickBot="1">
      <c r="A4" s="118"/>
      <c r="B4" s="1795"/>
      <c r="C4" s="1797"/>
      <c r="D4" s="1799"/>
      <c r="E4" s="1803"/>
      <c r="F4" s="1803"/>
      <c r="G4" s="1807"/>
      <c r="H4" s="1803"/>
      <c r="I4" s="1803"/>
      <c r="J4" s="1803"/>
      <c r="K4" s="1803"/>
      <c r="L4" s="1803"/>
      <c r="M4" s="1803"/>
      <c r="N4" s="1801"/>
      <c r="O4" s="1812"/>
      <c r="P4" s="1801"/>
      <c r="Q4" s="1805"/>
    </row>
    <row r="5" spans="1:17" ht="15" customHeight="1">
      <c r="A5" s="119"/>
      <c r="B5" s="120">
        <v>1</v>
      </c>
      <c r="C5" s="626" t="s">
        <v>32</v>
      </c>
      <c r="D5" s="948">
        <v>1491</v>
      </c>
      <c r="E5" s="949">
        <v>172</v>
      </c>
      <c r="F5" s="949">
        <v>25</v>
      </c>
      <c r="G5" s="950">
        <v>33</v>
      </c>
      <c r="H5" s="949">
        <v>0</v>
      </c>
      <c r="I5" s="949">
        <v>3</v>
      </c>
      <c r="J5" s="949">
        <v>11</v>
      </c>
      <c r="K5" s="949">
        <v>25</v>
      </c>
      <c r="L5" s="949">
        <v>992</v>
      </c>
      <c r="M5" s="949">
        <v>153</v>
      </c>
      <c r="N5" s="949">
        <v>0</v>
      </c>
      <c r="O5" s="949">
        <v>26</v>
      </c>
      <c r="P5" s="950">
        <v>27</v>
      </c>
      <c r="Q5" s="837">
        <v>24</v>
      </c>
    </row>
    <row r="6" spans="1:17" ht="15" customHeight="1">
      <c r="A6" s="119"/>
      <c r="B6" s="55">
        <v>2</v>
      </c>
      <c r="C6" s="627" t="s">
        <v>33</v>
      </c>
      <c r="D6" s="669">
        <v>906</v>
      </c>
      <c r="E6" s="951">
        <v>86</v>
      </c>
      <c r="F6" s="951">
        <v>15</v>
      </c>
      <c r="G6" s="670">
        <v>12</v>
      </c>
      <c r="H6" s="951">
        <v>14</v>
      </c>
      <c r="I6" s="951">
        <v>5</v>
      </c>
      <c r="J6" s="951">
        <v>14</v>
      </c>
      <c r="K6" s="951">
        <v>18</v>
      </c>
      <c r="L6" s="951">
        <v>468</v>
      </c>
      <c r="M6" s="951">
        <v>175</v>
      </c>
      <c r="N6" s="951">
        <v>0</v>
      </c>
      <c r="O6" s="951">
        <v>16</v>
      </c>
      <c r="P6" s="670">
        <v>15</v>
      </c>
      <c r="Q6" s="838">
        <v>68</v>
      </c>
    </row>
    <row r="7" spans="1:17" ht="15" customHeight="1">
      <c r="A7" s="119"/>
      <c r="B7" s="55">
        <v>3</v>
      </c>
      <c r="C7" s="627" t="s">
        <v>34</v>
      </c>
      <c r="D7" s="669">
        <v>700</v>
      </c>
      <c r="E7" s="951">
        <v>76</v>
      </c>
      <c r="F7" s="951">
        <v>23</v>
      </c>
      <c r="G7" s="670">
        <v>13</v>
      </c>
      <c r="H7" s="951">
        <v>5</v>
      </c>
      <c r="I7" s="951">
        <v>4</v>
      </c>
      <c r="J7" s="951">
        <v>8</v>
      </c>
      <c r="K7" s="951">
        <v>15</v>
      </c>
      <c r="L7" s="951">
        <v>429</v>
      </c>
      <c r="M7" s="951">
        <v>88</v>
      </c>
      <c r="N7" s="951">
        <v>3</v>
      </c>
      <c r="O7" s="951">
        <v>4</v>
      </c>
      <c r="P7" s="670">
        <v>0</v>
      </c>
      <c r="Q7" s="838">
        <v>32</v>
      </c>
    </row>
    <row r="8" spans="1:17" ht="15" customHeight="1">
      <c r="A8" s="119"/>
      <c r="B8" s="55">
        <v>4</v>
      </c>
      <c r="C8" s="627" t="s">
        <v>35</v>
      </c>
      <c r="D8" s="952">
        <v>3006</v>
      </c>
      <c r="E8" s="951">
        <v>365</v>
      </c>
      <c r="F8" s="951">
        <v>81</v>
      </c>
      <c r="G8" s="670">
        <v>58</v>
      </c>
      <c r="H8" s="951">
        <v>22</v>
      </c>
      <c r="I8" s="951">
        <v>20</v>
      </c>
      <c r="J8" s="951">
        <v>26</v>
      </c>
      <c r="K8" s="951">
        <v>49</v>
      </c>
      <c r="L8" s="951">
        <v>1644</v>
      </c>
      <c r="M8" s="951">
        <v>280</v>
      </c>
      <c r="N8" s="951">
        <v>13</v>
      </c>
      <c r="O8" s="951">
        <v>72</v>
      </c>
      <c r="P8" s="670">
        <v>157</v>
      </c>
      <c r="Q8" s="838">
        <v>219</v>
      </c>
    </row>
    <row r="9" spans="1:17" ht="15" customHeight="1">
      <c r="A9" s="119"/>
      <c r="B9" s="55">
        <v>5</v>
      </c>
      <c r="C9" s="627" t="s">
        <v>36</v>
      </c>
      <c r="D9" s="952">
        <v>3111</v>
      </c>
      <c r="E9" s="951">
        <v>645</v>
      </c>
      <c r="F9" s="951">
        <v>68</v>
      </c>
      <c r="G9" s="670">
        <v>43</v>
      </c>
      <c r="H9" s="951">
        <v>8</v>
      </c>
      <c r="I9" s="951">
        <v>20</v>
      </c>
      <c r="J9" s="951">
        <v>46</v>
      </c>
      <c r="K9" s="951">
        <v>50</v>
      </c>
      <c r="L9" s="951">
        <v>1465</v>
      </c>
      <c r="M9" s="951">
        <v>282</v>
      </c>
      <c r="N9" s="951">
        <v>19</v>
      </c>
      <c r="O9" s="951">
        <v>88</v>
      </c>
      <c r="P9" s="670">
        <v>275</v>
      </c>
      <c r="Q9" s="838">
        <v>102</v>
      </c>
    </row>
    <row r="10" spans="1:17" ht="15" customHeight="1">
      <c r="A10" s="119"/>
      <c r="B10" s="55">
        <v>6</v>
      </c>
      <c r="C10" s="627" t="s">
        <v>37</v>
      </c>
      <c r="D10" s="669">
        <v>865</v>
      </c>
      <c r="E10" s="951">
        <v>66</v>
      </c>
      <c r="F10" s="951">
        <v>23</v>
      </c>
      <c r="G10" s="670">
        <v>10</v>
      </c>
      <c r="H10" s="951">
        <v>7</v>
      </c>
      <c r="I10" s="951">
        <v>10</v>
      </c>
      <c r="J10" s="951">
        <v>8</v>
      </c>
      <c r="K10" s="951">
        <v>17</v>
      </c>
      <c r="L10" s="951">
        <v>515</v>
      </c>
      <c r="M10" s="951">
        <v>153</v>
      </c>
      <c r="N10" s="951">
        <v>8</v>
      </c>
      <c r="O10" s="951">
        <v>14</v>
      </c>
      <c r="P10" s="670">
        <v>26</v>
      </c>
      <c r="Q10" s="838">
        <v>8</v>
      </c>
    </row>
    <row r="11" spans="1:17" ht="15" customHeight="1">
      <c r="A11" s="119"/>
      <c r="B11" s="55">
        <v>7</v>
      </c>
      <c r="C11" s="627" t="s">
        <v>38</v>
      </c>
      <c r="D11" s="669">
        <v>716</v>
      </c>
      <c r="E11" s="951">
        <v>97</v>
      </c>
      <c r="F11" s="951">
        <v>12</v>
      </c>
      <c r="G11" s="670">
        <v>4</v>
      </c>
      <c r="H11" s="951">
        <v>1</v>
      </c>
      <c r="I11" s="951">
        <v>10</v>
      </c>
      <c r="J11" s="951">
        <v>5</v>
      </c>
      <c r="K11" s="951">
        <v>5</v>
      </c>
      <c r="L11" s="951">
        <v>465</v>
      </c>
      <c r="M11" s="951">
        <v>73</v>
      </c>
      <c r="N11" s="951">
        <v>4</v>
      </c>
      <c r="O11" s="951">
        <v>4</v>
      </c>
      <c r="P11" s="670">
        <v>1</v>
      </c>
      <c r="Q11" s="838">
        <v>35</v>
      </c>
    </row>
    <row r="12" spans="1:17" ht="15" customHeight="1">
      <c r="A12" s="119"/>
      <c r="B12" s="55">
        <v>8</v>
      </c>
      <c r="C12" s="627" t="s">
        <v>39</v>
      </c>
      <c r="D12" s="952">
        <v>1204</v>
      </c>
      <c r="E12" s="951">
        <v>147</v>
      </c>
      <c r="F12" s="951">
        <v>52</v>
      </c>
      <c r="G12" s="670">
        <v>20</v>
      </c>
      <c r="H12" s="951">
        <v>10</v>
      </c>
      <c r="I12" s="951">
        <v>3</v>
      </c>
      <c r="J12" s="951">
        <v>20</v>
      </c>
      <c r="K12" s="951">
        <v>25</v>
      </c>
      <c r="L12" s="951">
        <v>662</v>
      </c>
      <c r="M12" s="951">
        <v>103</v>
      </c>
      <c r="N12" s="951">
        <v>8</v>
      </c>
      <c r="O12" s="951">
        <v>0</v>
      </c>
      <c r="P12" s="670">
        <v>111</v>
      </c>
      <c r="Q12" s="838">
        <v>43</v>
      </c>
    </row>
    <row r="13" spans="1:17" ht="15" customHeight="1">
      <c r="A13" s="119"/>
      <c r="B13" s="55">
        <v>9</v>
      </c>
      <c r="C13" s="627" t="s">
        <v>182</v>
      </c>
      <c r="D13" s="669">
        <v>959</v>
      </c>
      <c r="E13" s="951">
        <v>70</v>
      </c>
      <c r="F13" s="951">
        <v>29</v>
      </c>
      <c r="G13" s="670">
        <v>12</v>
      </c>
      <c r="H13" s="951">
        <v>4</v>
      </c>
      <c r="I13" s="951">
        <v>2</v>
      </c>
      <c r="J13" s="951">
        <v>16</v>
      </c>
      <c r="K13" s="951">
        <v>14</v>
      </c>
      <c r="L13" s="951">
        <v>469</v>
      </c>
      <c r="M13" s="951">
        <v>296</v>
      </c>
      <c r="N13" s="951">
        <v>2</v>
      </c>
      <c r="O13" s="951">
        <v>1</v>
      </c>
      <c r="P13" s="670">
        <v>9</v>
      </c>
      <c r="Q13" s="838">
        <v>35</v>
      </c>
    </row>
    <row r="14" spans="1:17" ht="15" customHeight="1">
      <c r="A14" s="408"/>
      <c r="B14" s="55">
        <v>10</v>
      </c>
      <c r="C14" s="627" t="s">
        <v>41</v>
      </c>
      <c r="D14" s="952">
        <v>1183</v>
      </c>
      <c r="E14" s="951">
        <v>171</v>
      </c>
      <c r="F14" s="951">
        <v>29</v>
      </c>
      <c r="G14" s="670">
        <v>14</v>
      </c>
      <c r="H14" s="951">
        <v>20</v>
      </c>
      <c r="I14" s="951">
        <v>8</v>
      </c>
      <c r="J14" s="951">
        <v>20</v>
      </c>
      <c r="K14" s="951">
        <v>32</v>
      </c>
      <c r="L14" s="951">
        <v>646</v>
      </c>
      <c r="M14" s="951">
        <v>22</v>
      </c>
      <c r="N14" s="951">
        <v>19</v>
      </c>
      <c r="O14" s="951">
        <v>166</v>
      </c>
      <c r="P14" s="670">
        <v>1</v>
      </c>
      <c r="Q14" s="838">
        <v>35</v>
      </c>
    </row>
    <row r="15" spans="1:17" ht="15" customHeight="1">
      <c r="A15" s="1808">
        <v>57</v>
      </c>
      <c r="B15" s="55">
        <v>11</v>
      </c>
      <c r="C15" s="627" t="s">
        <v>42</v>
      </c>
      <c r="D15" s="669">
        <v>763</v>
      </c>
      <c r="E15" s="951">
        <v>73</v>
      </c>
      <c r="F15" s="951">
        <v>22</v>
      </c>
      <c r="G15" s="670">
        <v>9</v>
      </c>
      <c r="H15" s="951">
        <v>15</v>
      </c>
      <c r="I15" s="951">
        <v>10</v>
      </c>
      <c r="J15" s="951">
        <v>9</v>
      </c>
      <c r="K15" s="951">
        <v>14</v>
      </c>
      <c r="L15" s="951">
        <v>473</v>
      </c>
      <c r="M15" s="951">
        <v>80</v>
      </c>
      <c r="N15" s="951">
        <v>0</v>
      </c>
      <c r="O15" s="951">
        <v>17</v>
      </c>
      <c r="P15" s="670">
        <v>20</v>
      </c>
      <c r="Q15" s="838">
        <v>21</v>
      </c>
    </row>
    <row r="16" spans="1:17" ht="15" customHeight="1">
      <c r="A16" s="1808"/>
      <c r="B16" s="55">
        <v>12</v>
      </c>
      <c r="C16" s="627" t="s">
        <v>43</v>
      </c>
      <c r="D16" s="952">
        <v>1769</v>
      </c>
      <c r="E16" s="951">
        <v>295</v>
      </c>
      <c r="F16" s="951">
        <v>22</v>
      </c>
      <c r="G16" s="670">
        <v>36</v>
      </c>
      <c r="H16" s="951">
        <v>1</v>
      </c>
      <c r="I16" s="951">
        <v>6</v>
      </c>
      <c r="J16" s="951">
        <v>21</v>
      </c>
      <c r="K16" s="951">
        <v>29</v>
      </c>
      <c r="L16" s="951">
        <v>803</v>
      </c>
      <c r="M16" s="951">
        <v>243</v>
      </c>
      <c r="N16" s="951">
        <v>54</v>
      </c>
      <c r="O16" s="951">
        <v>21</v>
      </c>
      <c r="P16" s="670">
        <v>183</v>
      </c>
      <c r="Q16" s="838">
        <v>55</v>
      </c>
    </row>
    <row r="17" spans="1:17" ht="15" customHeight="1">
      <c r="A17" s="119"/>
      <c r="B17" s="55">
        <v>13</v>
      </c>
      <c r="C17" s="627" t="s">
        <v>44</v>
      </c>
      <c r="D17" s="952">
        <v>1636</v>
      </c>
      <c r="E17" s="951">
        <v>111</v>
      </c>
      <c r="F17" s="951">
        <v>45</v>
      </c>
      <c r="G17" s="670">
        <v>26</v>
      </c>
      <c r="H17" s="951">
        <v>3</v>
      </c>
      <c r="I17" s="951">
        <v>5</v>
      </c>
      <c r="J17" s="951">
        <v>23</v>
      </c>
      <c r="K17" s="951">
        <v>28</v>
      </c>
      <c r="L17" s="951">
        <v>850</v>
      </c>
      <c r="M17" s="951">
        <v>439</v>
      </c>
      <c r="N17" s="951">
        <v>30</v>
      </c>
      <c r="O17" s="951">
        <v>24</v>
      </c>
      <c r="P17" s="670">
        <v>46</v>
      </c>
      <c r="Q17" s="838">
        <v>6</v>
      </c>
    </row>
    <row r="18" spans="1:17" ht="15" customHeight="1">
      <c r="A18" s="121"/>
      <c r="B18" s="55">
        <v>14</v>
      </c>
      <c r="C18" s="627" t="s">
        <v>45</v>
      </c>
      <c r="D18" s="669">
        <v>908</v>
      </c>
      <c r="E18" s="951">
        <v>96</v>
      </c>
      <c r="F18" s="951">
        <v>18</v>
      </c>
      <c r="G18" s="670">
        <v>7</v>
      </c>
      <c r="H18" s="951">
        <v>10</v>
      </c>
      <c r="I18" s="951">
        <v>9</v>
      </c>
      <c r="J18" s="951">
        <v>22</v>
      </c>
      <c r="K18" s="951">
        <v>16</v>
      </c>
      <c r="L18" s="951">
        <v>580</v>
      </c>
      <c r="M18" s="951">
        <v>106</v>
      </c>
      <c r="N18" s="951">
        <v>1</v>
      </c>
      <c r="O18" s="951">
        <v>24</v>
      </c>
      <c r="P18" s="670">
        <v>15</v>
      </c>
      <c r="Q18" s="838">
        <v>4</v>
      </c>
    </row>
    <row r="19" spans="1:17" ht="15" customHeight="1">
      <c r="A19" s="119"/>
      <c r="B19" s="55">
        <v>15</v>
      </c>
      <c r="C19" s="627" t="s">
        <v>46</v>
      </c>
      <c r="D19" s="952">
        <v>2161</v>
      </c>
      <c r="E19" s="951">
        <v>198</v>
      </c>
      <c r="F19" s="951">
        <v>29</v>
      </c>
      <c r="G19" s="670">
        <v>23</v>
      </c>
      <c r="H19" s="951">
        <v>9</v>
      </c>
      <c r="I19" s="951">
        <v>23</v>
      </c>
      <c r="J19" s="951">
        <v>36</v>
      </c>
      <c r="K19" s="951">
        <v>25</v>
      </c>
      <c r="L19" s="951">
        <v>1640</v>
      </c>
      <c r="M19" s="951">
        <v>70</v>
      </c>
      <c r="N19" s="951">
        <v>18</v>
      </c>
      <c r="O19" s="951">
        <v>39</v>
      </c>
      <c r="P19" s="670">
        <v>21</v>
      </c>
      <c r="Q19" s="838">
        <v>30</v>
      </c>
    </row>
    <row r="20" spans="1:17" ht="15" customHeight="1">
      <c r="A20" s="119"/>
      <c r="B20" s="55">
        <v>16</v>
      </c>
      <c r="C20" s="627" t="s">
        <v>47</v>
      </c>
      <c r="D20" s="669">
        <v>879</v>
      </c>
      <c r="E20" s="951">
        <v>111</v>
      </c>
      <c r="F20" s="951">
        <v>26</v>
      </c>
      <c r="G20" s="670">
        <v>13</v>
      </c>
      <c r="H20" s="951">
        <v>17</v>
      </c>
      <c r="I20" s="951">
        <v>3</v>
      </c>
      <c r="J20" s="951">
        <v>9</v>
      </c>
      <c r="K20" s="951">
        <v>7</v>
      </c>
      <c r="L20" s="951">
        <v>516</v>
      </c>
      <c r="M20" s="951">
        <v>117</v>
      </c>
      <c r="N20" s="951">
        <v>6</v>
      </c>
      <c r="O20" s="951">
        <v>11</v>
      </c>
      <c r="P20" s="670">
        <v>24</v>
      </c>
      <c r="Q20" s="838">
        <v>19</v>
      </c>
    </row>
    <row r="21" spans="1:17" ht="15" customHeight="1">
      <c r="A21" s="119"/>
      <c r="B21" s="55">
        <v>17</v>
      </c>
      <c r="C21" s="627" t="s">
        <v>48</v>
      </c>
      <c r="D21" s="669">
        <v>727</v>
      </c>
      <c r="E21" s="951">
        <v>62</v>
      </c>
      <c r="F21" s="951">
        <v>22</v>
      </c>
      <c r="G21" s="670">
        <v>12</v>
      </c>
      <c r="H21" s="951">
        <v>3</v>
      </c>
      <c r="I21" s="951">
        <v>11</v>
      </c>
      <c r="J21" s="951">
        <v>6</v>
      </c>
      <c r="K21" s="951">
        <v>10</v>
      </c>
      <c r="L21" s="951">
        <v>410</v>
      </c>
      <c r="M21" s="951">
        <v>162</v>
      </c>
      <c r="N21" s="951">
        <v>11</v>
      </c>
      <c r="O21" s="951">
        <v>9</v>
      </c>
      <c r="P21" s="670">
        <v>0</v>
      </c>
      <c r="Q21" s="838">
        <v>9</v>
      </c>
    </row>
    <row r="22" spans="1:17" ht="15" customHeight="1">
      <c r="A22" s="119"/>
      <c r="B22" s="55">
        <v>18</v>
      </c>
      <c r="C22" s="627" t="s">
        <v>49</v>
      </c>
      <c r="D22" s="669">
        <v>645</v>
      </c>
      <c r="E22" s="951">
        <v>72</v>
      </c>
      <c r="F22" s="951">
        <v>13</v>
      </c>
      <c r="G22" s="670">
        <v>8</v>
      </c>
      <c r="H22" s="951">
        <v>11</v>
      </c>
      <c r="I22" s="951">
        <v>4</v>
      </c>
      <c r="J22" s="951">
        <v>11</v>
      </c>
      <c r="K22" s="951">
        <v>4</v>
      </c>
      <c r="L22" s="951">
        <v>351</v>
      </c>
      <c r="M22" s="951">
        <v>98</v>
      </c>
      <c r="N22" s="951">
        <v>5</v>
      </c>
      <c r="O22" s="951">
        <v>4</v>
      </c>
      <c r="P22" s="670">
        <v>43</v>
      </c>
      <c r="Q22" s="838">
        <v>21</v>
      </c>
    </row>
    <row r="23" spans="1:17" ht="15" customHeight="1">
      <c r="A23" s="119"/>
      <c r="B23" s="55">
        <v>19</v>
      </c>
      <c r="C23" s="627" t="s">
        <v>50</v>
      </c>
      <c r="D23" s="669">
        <v>531</v>
      </c>
      <c r="E23" s="951">
        <v>30</v>
      </c>
      <c r="F23" s="951">
        <v>7</v>
      </c>
      <c r="G23" s="670">
        <v>9</v>
      </c>
      <c r="H23" s="951">
        <v>3</v>
      </c>
      <c r="I23" s="951">
        <v>20</v>
      </c>
      <c r="J23" s="951">
        <v>11</v>
      </c>
      <c r="K23" s="951">
        <v>7</v>
      </c>
      <c r="L23" s="951">
        <v>302</v>
      </c>
      <c r="M23" s="951">
        <v>105</v>
      </c>
      <c r="N23" s="951">
        <v>6</v>
      </c>
      <c r="O23" s="951">
        <v>3</v>
      </c>
      <c r="P23" s="670">
        <v>0</v>
      </c>
      <c r="Q23" s="838">
        <v>28</v>
      </c>
    </row>
    <row r="24" spans="1:17" ht="15" customHeight="1">
      <c r="A24" s="119"/>
      <c r="B24" s="55">
        <v>20</v>
      </c>
      <c r="C24" s="627" t="s">
        <v>51</v>
      </c>
      <c r="D24" s="952">
        <v>1221</v>
      </c>
      <c r="E24" s="951">
        <v>75</v>
      </c>
      <c r="F24" s="951">
        <v>72</v>
      </c>
      <c r="G24" s="670">
        <v>19</v>
      </c>
      <c r="H24" s="951">
        <v>6</v>
      </c>
      <c r="I24" s="951">
        <v>3</v>
      </c>
      <c r="J24" s="951">
        <v>17</v>
      </c>
      <c r="K24" s="951">
        <v>28</v>
      </c>
      <c r="L24" s="951">
        <v>661</v>
      </c>
      <c r="M24" s="951">
        <v>127</v>
      </c>
      <c r="N24" s="951">
        <v>5</v>
      </c>
      <c r="O24" s="951">
        <v>54</v>
      </c>
      <c r="P24" s="670">
        <v>68</v>
      </c>
      <c r="Q24" s="838">
        <v>86</v>
      </c>
    </row>
    <row r="25" spans="1:17" ht="15" customHeight="1">
      <c r="A25" s="119"/>
      <c r="B25" s="55">
        <v>21</v>
      </c>
      <c r="C25" s="627" t="s">
        <v>52</v>
      </c>
      <c r="D25" s="952">
        <v>1036</v>
      </c>
      <c r="E25" s="951">
        <v>20</v>
      </c>
      <c r="F25" s="951">
        <v>8</v>
      </c>
      <c r="G25" s="670">
        <v>18</v>
      </c>
      <c r="H25" s="951">
        <v>4</v>
      </c>
      <c r="I25" s="951">
        <v>4</v>
      </c>
      <c r="J25" s="951">
        <v>20</v>
      </c>
      <c r="K25" s="951">
        <v>33</v>
      </c>
      <c r="L25" s="951">
        <v>683</v>
      </c>
      <c r="M25" s="951">
        <v>137</v>
      </c>
      <c r="N25" s="951">
        <v>25</v>
      </c>
      <c r="O25" s="951">
        <v>9</v>
      </c>
      <c r="P25" s="670">
        <v>56</v>
      </c>
      <c r="Q25" s="838">
        <v>19</v>
      </c>
    </row>
    <row r="26" spans="1:17" ht="15" customHeight="1">
      <c r="A26" s="119"/>
      <c r="B26" s="55">
        <v>22</v>
      </c>
      <c r="C26" s="627" t="s">
        <v>53</v>
      </c>
      <c r="D26" s="669">
        <v>727</v>
      </c>
      <c r="E26" s="951">
        <v>67</v>
      </c>
      <c r="F26" s="951">
        <v>21</v>
      </c>
      <c r="G26" s="670">
        <v>8</v>
      </c>
      <c r="H26" s="951">
        <v>19</v>
      </c>
      <c r="I26" s="951">
        <v>6</v>
      </c>
      <c r="J26" s="951">
        <v>6</v>
      </c>
      <c r="K26" s="951">
        <v>9</v>
      </c>
      <c r="L26" s="951">
        <v>392</v>
      </c>
      <c r="M26" s="951">
        <v>152</v>
      </c>
      <c r="N26" s="951">
        <v>10</v>
      </c>
      <c r="O26" s="951">
        <v>6</v>
      </c>
      <c r="P26" s="670">
        <v>7</v>
      </c>
      <c r="Q26" s="838">
        <v>24</v>
      </c>
    </row>
    <row r="27" spans="1:17" ht="15" customHeight="1">
      <c r="A27" s="119"/>
      <c r="B27" s="55">
        <v>23</v>
      </c>
      <c r="C27" s="627" t="s">
        <v>54</v>
      </c>
      <c r="D27" s="669">
        <v>776</v>
      </c>
      <c r="E27" s="951">
        <v>72</v>
      </c>
      <c r="F27" s="951">
        <v>26</v>
      </c>
      <c r="G27" s="670">
        <v>18</v>
      </c>
      <c r="H27" s="951">
        <v>28</v>
      </c>
      <c r="I27" s="951">
        <v>2</v>
      </c>
      <c r="J27" s="951">
        <v>11</v>
      </c>
      <c r="K27" s="951">
        <v>14</v>
      </c>
      <c r="L27" s="951">
        <v>435</v>
      </c>
      <c r="M27" s="951">
        <v>112</v>
      </c>
      <c r="N27" s="951">
        <v>35</v>
      </c>
      <c r="O27" s="951">
        <v>15</v>
      </c>
      <c r="P27" s="670">
        <v>0</v>
      </c>
      <c r="Q27" s="838">
        <v>8</v>
      </c>
    </row>
    <row r="28" spans="1:17" ht="15" customHeight="1">
      <c r="A28" s="119"/>
      <c r="B28" s="55">
        <v>24</v>
      </c>
      <c r="C28" s="627" t="s">
        <v>55</v>
      </c>
      <c r="D28" s="669">
        <v>415</v>
      </c>
      <c r="E28" s="951">
        <v>28</v>
      </c>
      <c r="F28" s="951">
        <v>2</v>
      </c>
      <c r="G28" s="670">
        <v>9</v>
      </c>
      <c r="H28" s="951">
        <v>5</v>
      </c>
      <c r="I28" s="951">
        <v>1</v>
      </c>
      <c r="J28" s="951">
        <v>7</v>
      </c>
      <c r="K28" s="951">
        <v>7</v>
      </c>
      <c r="L28" s="951">
        <v>238</v>
      </c>
      <c r="M28" s="951">
        <v>81</v>
      </c>
      <c r="N28" s="951">
        <v>4</v>
      </c>
      <c r="O28" s="951">
        <v>9</v>
      </c>
      <c r="P28" s="670">
        <v>2</v>
      </c>
      <c r="Q28" s="838">
        <v>22</v>
      </c>
    </row>
    <row r="29" spans="1:17" ht="15" customHeight="1">
      <c r="A29" s="119"/>
      <c r="B29" s="55">
        <v>25</v>
      </c>
      <c r="C29" s="627" t="s">
        <v>56</v>
      </c>
      <c r="D29" s="669">
        <v>783</v>
      </c>
      <c r="E29" s="951">
        <v>106</v>
      </c>
      <c r="F29" s="951">
        <v>19</v>
      </c>
      <c r="G29" s="670">
        <v>7</v>
      </c>
      <c r="H29" s="951">
        <v>7</v>
      </c>
      <c r="I29" s="951">
        <v>2</v>
      </c>
      <c r="J29" s="951">
        <v>7</v>
      </c>
      <c r="K29" s="951">
        <v>12</v>
      </c>
      <c r="L29" s="951">
        <v>484</v>
      </c>
      <c r="M29" s="951">
        <v>131</v>
      </c>
      <c r="N29" s="951">
        <v>0</v>
      </c>
      <c r="O29" s="951">
        <v>4</v>
      </c>
      <c r="P29" s="670">
        <v>0</v>
      </c>
      <c r="Q29" s="838">
        <v>4</v>
      </c>
    </row>
    <row r="30" spans="1:17" ht="15" customHeight="1">
      <c r="A30" s="119"/>
      <c r="B30" s="55">
        <v>26</v>
      </c>
      <c r="C30" s="627" t="s">
        <v>57</v>
      </c>
      <c r="D30" s="952">
        <v>1473</v>
      </c>
      <c r="E30" s="951">
        <v>197</v>
      </c>
      <c r="F30" s="951">
        <v>94</v>
      </c>
      <c r="G30" s="670">
        <v>22</v>
      </c>
      <c r="H30" s="951">
        <v>0</v>
      </c>
      <c r="I30" s="951">
        <v>18</v>
      </c>
      <c r="J30" s="951">
        <v>28</v>
      </c>
      <c r="K30" s="951">
        <v>16</v>
      </c>
      <c r="L30" s="951">
        <v>579</v>
      </c>
      <c r="M30" s="951">
        <v>182</v>
      </c>
      <c r="N30" s="951">
        <v>25</v>
      </c>
      <c r="O30" s="951">
        <v>267</v>
      </c>
      <c r="P30" s="670">
        <v>0</v>
      </c>
      <c r="Q30" s="838">
        <v>45</v>
      </c>
    </row>
    <row r="31" spans="1:17" ht="15" customHeight="1" thickBot="1">
      <c r="A31" s="119"/>
      <c r="B31" s="57">
        <v>27</v>
      </c>
      <c r="C31" s="628" t="s">
        <v>183</v>
      </c>
      <c r="D31" s="671">
        <v>228</v>
      </c>
      <c r="E31" s="953">
        <v>52</v>
      </c>
      <c r="F31" s="953">
        <v>24</v>
      </c>
      <c r="G31" s="672">
        <v>5</v>
      </c>
      <c r="H31" s="953">
        <v>0</v>
      </c>
      <c r="I31" s="953">
        <v>4</v>
      </c>
      <c r="J31" s="953">
        <v>3</v>
      </c>
      <c r="K31" s="953">
        <v>4</v>
      </c>
      <c r="L31" s="953">
        <v>110</v>
      </c>
      <c r="M31" s="953">
        <v>17</v>
      </c>
      <c r="N31" s="953">
        <v>3</v>
      </c>
      <c r="O31" s="953">
        <v>6</v>
      </c>
      <c r="P31" s="672">
        <v>0</v>
      </c>
      <c r="Q31" s="839">
        <v>0</v>
      </c>
    </row>
    <row r="32" spans="1:17" ht="15" customHeight="1" thickBot="1">
      <c r="A32" s="119"/>
      <c r="B32" s="1809" t="s">
        <v>69</v>
      </c>
      <c r="C32" s="1810"/>
      <c r="D32" s="954">
        <v>30819</v>
      </c>
      <c r="E32" s="674">
        <v>3560</v>
      </c>
      <c r="F32" s="674">
        <v>827</v>
      </c>
      <c r="G32" s="674">
        <v>468</v>
      </c>
      <c r="H32" s="674">
        <v>232</v>
      </c>
      <c r="I32" s="674">
        <v>216</v>
      </c>
      <c r="J32" s="674">
        <v>421</v>
      </c>
      <c r="K32" s="674">
        <v>513</v>
      </c>
      <c r="L32" s="674">
        <v>17262</v>
      </c>
      <c r="M32" s="674">
        <v>3984</v>
      </c>
      <c r="N32" s="674">
        <v>314</v>
      </c>
      <c r="O32" s="674">
        <v>913</v>
      </c>
      <c r="P32" s="674">
        <v>1107</v>
      </c>
      <c r="Q32" s="840">
        <v>1002</v>
      </c>
    </row>
    <row r="33" spans="2:12" ht="12.75">
      <c r="B33" s="1694" t="s">
        <v>502</v>
      </c>
      <c r="C33" s="1694"/>
      <c r="D33" s="1694"/>
      <c r="E33" s="1694"/>
      <c r="F33" s="1694"/>
      <c r="G33" s="1694"/>
      <c r="H33" s="1694"/>
      <c r="I33" s="1694"/>
      <c r="J33" s="1694"/>
      <c r="K33" s="1694"/>
      <c r="L33" s="1694"/>
    </row>
  </sheetData>
  <sheetProtection/>
  <mergeCells count="21">
    <mergeCell ref="B32:C32"/>
    <mergeCell ref="M3:M4"/>
    <mergeCell ref="B33:L33"/>
    <mergeCell ref="O3:O4"/>
    <mergeCell ref="E3:E4"/>
    <mergeCell ref="K3:K4"/>
    <mergeCell ref="A15:A16"/>
    <mergeCell ref="I3:I4"/>
    <mergeCell ref="F3:F4"/>
    <mergeCell ref="J3:J4"/>
    <mergeCell ref="H3:H4"/>
    <mergeCell ref="O1:Q1"/>
    <mergeCell ref="B2:Q2"/>
    <mergeCell ref="B3:B4"/>
    <mergeCell ref="C3:C4"/>
    <mergeCell ref="D3:D4"/>
    <mergeCell ref="P3:P4"/>
    <mergeCell ref="L3:L4"/>
    <mergeCell ref="N3:N4"/>
    <mergeCell ref="Q3:Q4"/>
    <mergeCell ref="G3:G4"/>
  </mergeCells>
  <printOptions/>
  <pageMargins left="0.39" right="0.34" top="0.33" bottom="0.39" header="0.27" footer="0.2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O1" sqref="O1:P1"/>
    </sheetView>
  </sheetViews>
  <sheetFormatPr defaultColWidth="9.140625" defaultRowHeight="12.75"/>
  <cols>
    <col min="1" max="1" width="7.421875" style="0" customWidth="1"/>
    <col min="2" max="2" width="5.421875" style="0" customWidth="1"/>
    <col min="3" max="3" width="18.57421875" style="0" customWidth="1"/>
    <col min="4" max="4" width="6.421875" style="0" customWidth="1"/>
    <col min="5" max="5" width="7.8515625" style="0" customWidth="1"/>
    <col min="6" max="6" width="7.28125" style="0" customWidth="1"/>
    <col min="8" max="8" width="6.8515625" style="0" customWidth="1"/>
    <col min="9" max="9" width="6.57421875" style="0" customWidth="1"/>
    <col min="10" max="10" width="7.00390625" style="0" customWidth="1"/>
    <col min="12" max="12" width="7.421875" style="0" customWidth="1"/>
    <col min="13" max="13" width="13.00390625" style="0" customWidth="1"/>
    <col min="14" max="14" width="11.421875" style="0" customWidth="1"/>
    <col min="15" max="15" width="11.140625" style="0" customWidth="1"/>
    <col min="16" max="16" width="6.57421875" style="0" customWidth="1"/>
  </cols>
  <sheetData>
    <row r="1" spans="1:16" ht="15.75">
      <c r="A1" s="114"/>
      <c r="B1" s="115"/>
      <c r="C1" s="115"/>
      <c r="D1" s="114"/>
      <c r="E1" s="114"/>
      <c r="F1" s="114"/>
      <c r="G1" s="116"/>
      <c r="H1" s="114"/>
      <c r="I1" s="114"/>
      <c r="J1" s="114"/>
      <c r="K1" s="114"/>
      <c r="L1" s="114"/>
      <c r="M1" s="114"/>
      <c r="N1" s="114"/>
      <c r="O1" s="1792" t="s">
        <v>180</v>
      </c>
      <c r="P1" s="1792"/>
    </row>
    <row r="2" spans="1:16" ht="42" customHeight="1" thickBot="1">
      <c r="A2" s="117"/>
      <c r="B2" s="1813" t="s">
        <v>518</v>
      </c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</row>
    <row r="3" spans="1:16" ht="36" customHeight="1">
      <c r="A3" s="118"/>
      <c r="B3" s="1814" t="s">
        <v>27</v>
      </c>
      <c r="C3" s="1816" t="s">
        <v>28</v>
      </c>
      <c r="D3" s="1800" t="s">
        <v>489</v>
      </c>
      <c r="E3" s="1811" t="s">
        <v>490</v>
      </c>
      <c r="F3" s="1820" t="s">
        <v>491</v>
      </c>
      <c r="G3" s="1811" t="s">
        <v>503</v>
      </c>
      <c r="H3" s="1823" t="s">
        <v>504</v>
      </c>
      <c r="I3" s="1811" t="s">
        <v>494</v>
      </c>
      <c r="J3" s="1811" t="s">
        <v>495</v>
      </c>
      <c r="K3" s="1811" t="s">
        <v>496</v>
      </c>
      <c r="L3" s="1811" t="s">
        <v>497</v>
      </c>
      <c r="M3" s="1811" t="s">
        <v>505</v>
      </c>
      <c r="N3" s="1811" t="s">
        <v>499</v>
      </c>
      <c r="O3" s="1811" t="s">
        <v>500</v>
      </c>
      <c r="P3" s="1818" t="s">
        <v>501</v>
      </c>
    </row>
    <row r="4" spans="1:16" ht="56.25" customHeight="1" thickBot="1">
      <c r="A4" s="118"/>
      <c r="B4" s="1815"/>
      <c r="C4" s="1817"/>
      <c r="D4" s="1801"/>
      <c r="E4" s="1812"/>
      <c r="F4" s="1821"/>
      <c r="G4" s="1822"/>
      <c r="H4" s="1824"/>
      <c r="I4" s="1812"/>
      <c r="J4" s="1812"/>
      <c r="K4" s="1812"/>
      <c r="L4" s="1812"/>
      <c r="M4" s="1812"/>
      <c r="N4" s="1812"/>
      <c r="O4" s="1812"/>
      <c r="P4" s="1819"/>
    </row>
    <row r="5" spans="1:16" ht="15" customHeight="1">
      <c r="A5" s="119"/>
      <c r="B5" s="629">
        <v>1</v>
      </c>
      <c r="C5" s="630" t="s">
        <v>32</v>
      </c>
      <c r="D5" s="955">
        <v>11.5</v>
      </c>
      <c r="E5" s="956">
        <v>1.7</v>
      </c>
      <c r="F5" s="956">
        <v>2.2</v>
      </c>
      <c r="G5" s="956">
        <v>0</v>
      </c>
      <c r="H5" s="956">
        <v>0.2</v>
      </c>
      <c r="I5" s="956">
        <v>0.7</v>
      </c>
      <c r="J5" s="956">
        <v>1.7</v>
      </c>
      <c r="K5" s="956">
        <v>66.5</v>
      </c>
      <c r="L5" s="956">
        <v>10.3</v>
      </c>
      <c r="M5" s="956">
        <v>0</v>
      </c>
      <c r="N5" s="956">
        <v>1.7</v>
      </c>
      <c r="O5" s="956">
        <v>1.8</v>
      </c>
      <c r="P5" s="738">
        <v>1.7</v>
      </c>
    </row>
    <row r="6" spans="1:16" ht="15" customHeight="1">
      <c r="A6" s="119"/>
      <c r="B6" s="631">
        <v>2</v>
      </c>
      <c r="C6" s="632" t="s">
        <v>33</v>
      </c>
      <c r="D6" s="957">
        <v>9.4</v>
      </c>
      <c r="E6" s="161">
        <v>1.7</v>
      </c>
      <c r="F6" s="161">
        <v>1.3</v>
      </c>
      <c r="G6" s="161">
        <v>1.5</v>
      </c>
      <c r="H6" s="161">
        <v>0.6</v>
      </c>
      <c r="I6" s="161">
        <v>1.5</v>
      </c>
      <c r="J6" s="161">
        <v>2</v>
      </c>
      <c r="K6" s="161">
        <v>51.7</v>
      </c>
      <c r="L6" s="161">
        <v>19.3</v>
      </c>
      <c r="M6" s="161">
        <v>0</v>
      </c>
      <c r="N6" s="161">
        <v>1.8</v>
      </c>
      <c r="O6" s="161">
        <v>1.7</v>
      </c>
      <c r="P6" s="493">
        <v>7.5</v>
      </c>
    </row>
    <row r="7" spans="1:16" ht="15" customHeight="1">
      <c r="A7" s="119"/>
      <c r="B7" s="631">
        <v>3</v>
      </c>
      <c r="C7" s="632" t="s">
        <v>34</v>
      </c>
      <c r="D7" s="957">
        <v>10.8</v>
      </c>
      <c r="E7" s="161">
        <v>3.3</v>
      </c>
      <c r="F7" s="161">
        <v>1.9</v>
      </c>
      <c r="G7" s="161">
        <v>0.7</v>
      </c>
      <c r="H7" s="161">
        <v>0.6</v>
      </c>
      <c r="I7" s="161">
        <v>1.1</v>
      </c>
      <c r="J7" s="161">
        <v>2.1</v>
      </c>
      <c r="K7" s="161">
        <v>61.3</v>
      </c>
      <c r="L7" s="161">
        <v>12.6</v>
      </c>
      <c r="M7" s="161">
        <v>0.4</v>
      </c>
      <c r="N7" s="161">
        <v>0.6</v>
      </c>
      <c r="O7" s="161">
        <v>0</v>
      </c>
      <c r="P7" s="493">
        <v>4.6</v>
      </c>
    </row>
    <row r="8" spans="1:16" ht="15" customHeight="1">
      <c r="A8" s="119"/>
      <c r="B8" s="631">
        <v>4</v>
      </c>
      <c r="C8" s="632" t="s">
        <v>35</v>
      </c>
      <c r="D8" s="957">
        <v>12.1</v>
      </c>
      <c r="E8" s="161">
        <v>2.7</v>
      </c>
      <c r="F8" s="161">
        <v>2</v>
      </c>
      <c r="G8" s="161">
        <v>0.7</v>
      </c>
      <c r="H8" s="161">
        <v>0.7</v>
      </c>
      <c r="I8" s="161">
        <v>0.9</v>
      </c>
      <c r="J8" s="161">
        <v>1.6</v>
      </c>
      <c r="K8" s="161">
        <v>54.7</v>
      </c>
      <c r="L8" s="161">
        <v>9.3</v>
      </c>
      <c r="M8" s="161">
        <v>0.4</v>
      </c>
      <c r="N8" s="161">
        <v>2.4</v>
      </c>
      <c r="O8" s="161">
        <v>5.2</v>
      </c>
      <c r="P8" s="493">
        <v>7.3</v>
      </c>
    </row>
    <row r="9" spans="1:16" ht="15" customHeight="1">
      <c r="A9" s="119"/>
      <c r="B9" s="631">
        <v>5</v>
      </c>
      <c r="C9" s="632" t="s">
        <v>36</v>
      </c>
      <c r="D9" s="957">
        <v>20.7</v>
      </c>
      <c r="E9" s="161">
        <v>2.2</v>
      </c>
      <c r="F9" s="161">
        <v>1.4</v>
      </c>
      <c r="G9" s="161">
        <v>0.3</v>
      </c>
      <c r="H9" s="161">
        <v>0.6</v>
      </c>
      <c r="I9" s="161">
        <v>1.5</v>
      </c>
      <c r="J9" s="161">
        <v>1.6</v>
      </c>
      <c r="K9" s="161">
        <v>47.1</v>
      </c>
      <c r="L9" s="161">
        <v>9.1</v>
      </c>
      <c r="M9" s="161">
        <v>0.6</v>
      </c>
      <c r="N9" s="161">
        <v>2.8</v>
      </c>
      <c r="O9" s="161">
        <v>8.8</v>
      </c>
      <c r="P9" s="493">
        <v>3.3</v>
      </c>
    </row>
    <row r="10" spans="1:16" ht="15" customHeight="1">
      <c r="A10" s="119"/>
      <c r="B10" s="631">
        <v>6</v>
      </c>
      <c r="C10" s="632" t="s">
        <v>37</v>
      </c>
      <c r="D10" s="957">
        <v>7.6</v>
      </c>
      <c r="E10" s="161">
        <v>2.7</v>
      </c>
      <c r="F10" s="161">
        <v>1.3</v>
      </c>
      <c r="G10" s="161">
        <v>0.8</v>
      </c>
      <c r="H10" s="161">
        <v>1.2</v>
      </c>
      <c r="I10" s="161">
        <v>0.9</v>
      </c>
      <c r="J10" s="161">
        <v>2</v>
      </c>
      <c r="K10" s="161">
        <v>59.5</v>
      </c>
      <c r="L10" s="161">
        <v>17.7</v>
      </c>
      <c r="M10" s="161">
        <v>0.9</v>
      </c>
      <c r="N10" s="161">
        <v>1.6</v>
      </c>
      <c r="O10" s="161">
        <v>3</v>
      </c>
      <c r="P10" s="493">
        <v>0.8</v>
      </c>
    </row>
    <row r="11" spans="1:16" ht="15" customHeight="1">
      <c r="A11" s="119"/>
      <c r="B11" s="631">
        <v>7</v>
      </c>
      <c r="C11" s="632" t="s">
        <v>38</v>
      </c>
      <c r="D11" s="957">
        <v>13.5</v>
      </c>
      <c r="E11" s="161">
        <v>1.7</v>
      </c>
      <c r="F11" s="161">
        <v>0.6</v>
      </c>
      <c r="G11" s="161">
        <v>0.1</v>
      </c>
      <c r="H11" s="161">
        <v>1.4</v>
      </c>
      <c r="I11" s="161">
        <v>0.7</v>
      </c>
      <c r="J11" s="161">
        <v>0.7</v>
      </c>
      <c r="K11" s="161">
        <v>64.9</v>
      </c>
      <c r="L11" s="161">
        <v>10.2</v>
      </c>
      <c r="M11" s="161">
        <v>0.6</v>
      </c>
      <c r="N11" s="161">
        <v>0.6</v>
      </c>
      <c r="O11" s="161">
        <v>0.1</v>
      </c>
      <c r="P11" s="493">
        <v>4.9</v>
      </c>
    </row>
    <row r="12" spans="1:16" ht="15" customHeight="1">
      <c r="A12" s="119"/>
      <c r="B12" s="631">
        <v>8</v>
      </c>
      <c r="C12" s="632" t="s">
        <v>39</v>
      </c>
      <c r="D12" s="957">
        <v>12.2</v>
      </c>
      <c r="E12" s="161">
        <v>4.3</v>
      </c>
      <c r="F12" s="161">
        <v>1.7</v>
      </c>
      <c r="G12" s="161">
        <v>0.8</v>
      </c>
      <c r="H12" s="161">
        <v>0.2</v>
      </c>
      <c r="I12" s="161">
        <v>1.7</v>
      </c>
      <c r="J12" s="161">
        <v>2.1</v>
      </c>
      <c r="K12" s="161">
        <v>55</v>
      </c>
      <c r="L12" s="161">
        <v>8.5</v>
      </c>
      <c r="M12" s="161">
        <v>0.7</v>
      </c>
      <c r="N12" s="161">
        <v>0</v>
      </c>
      <c r="O12" s="161">
        <v>9.2</v>
      </c>
      <c r="P12" s="493">
        <v>3.6</v>
      </c>
    </row>
    <row r="13" spans="1:16" ht="15" customHeight="1">
      <c r="A13" s="119"/>
      <c r="B13" s="631">
        <v>9</v>
      </c>
      <c r="C13" s="632" t="s">
        <v>506</v>
      </c>
      <c r="D13" s="957">
        <v>7.3</v>
      </c>
      <c r="E13" s="161">
        <v>3</v>
      </c>
      <c r="F13" s="161">
        <v>1.3</v>
      </c>
      <c r="G13" s="161">
        <v>0.4</v>
      </c>
      <c r="H13" s="161">
        <v>0.2</v>
      </c>
      <c r="I13" s="161">
        <v>1.7</v>
      </c>
      <c r="J13" s="161">
        <v>1.5</v>
      </c>
      <c r="K13" s="161">
        <v>48.9</v>
      </c>
      <c r="L13" s="161">
        <v>30.9</v>
      </c>
      <c r="M13" s="161">
        <v>0.2</v>
      </c>
      <c r="N13" s="161">
        <v>0.1</v>
      </c>
      <c r="O13" s="161">
        <v>1</v>
      </c>
      <c r="P13" s="493">
        <v>3.5</v>
      </c>
    </row>
    <row r="14" spans="1:16" ht="15" customHeight="1">
      <c r="A14" s="408"/>
      <c r="B14" s="631">
        <v>10</v>
      </c>
      <c r="C14" s="632" t="s">
        <v>41</v>
      </c>
      <c r="D14" s="957">
        <v>14.5</v>
      </c>
      <c r="E14" s="161">
        <v>2.4</v>
      </c>
      <c r="F14" s="161">
        <v>1.2</v>
      </c>
      <c r="G14" s="161">
        <v>1.7</v>
      </c>
      <c r="H14" s="161">
        <v>0.7</v>
      </c>
      <c r="I14" s="161">
        <v>1.6</v>
      </c>
      <c r="J14" s="161">
        <v>2.7</v>
      </c>
      <c r="K14" s="161">
        <v>54.6</v>
      </c>
      <c r="L14" s="161">
        <v>1.9</v>
      </c>
      <c r="M14" s="161">
        <v>1.6</v>
      </c>
      <c r="N14" s="161">
        <v>14</v>
      </c>
      <c r="O14" s="161">
        <v>0.1</v>
      </c>
      <c r="P14" s="493">
        <v>3</v>
      </c>
    </row>
    <row r="15" spans="1:16" ht="15" customHeight="1">
      <c r="A15" s="1808">
        <v>58</v>
      </c>
      <c r="B15" s="631">
        <v>11</v>
      </c>
      <c r="C15" s="632" t="s">
        <v>42</v>
      </c>
      <c r="D15" s="957">
        <v>9.6</v>
      </c>
      <c r="E15" s="161">
        <v>2.9</v>
      </c>
      <c r="F15" s="161">
        <v>1.2</v>
      </c>
      <c r="G15" s="161">
        <v>2</v>
      </c>
      <c r="H15" s="161">
        <v>1.3</v>
      </c>
      <c r="I15" s="161">
        <v>1.2</v>
      </c>
      <c r="J15" s="161">
        <v>1.8</v>
      </c>
      <c r="K15" s="161">
        <v>61.9</v>
      </c>
      <c r="L15" s="161">
        <v>10.5</v>
      </c>
      <c r="M15" s="161">
        <v>0</v>
      </c>
      <c r="N15" s="161">
        <v>2.2</v>
      </c>
      <c r="O15" s="161">
        <v>2.6</v>
      </c>
      <c r="P15" s="493">
        <v>2.8</v>
      </c>
    </row>
    <row r="16" spans="1:16" ht="15" customHeight="1">
      <c r="A16" s="1808"/>
      <c r="B16" s="631">
        <v>12</v>
      </c>
      <c r="C16" s="632" t="s">
        <v>43</v>
      </c>
      <c r="D16" s="957">
        <v>16.7</v>
      </c>
      <c r="E16" s="161">
        <v>1.3</v>
      </c>
      <c r="F16" s="161">
        <v>2</v>
      </c>
      <c r="G16" s="161">
        <v>0.1</v>
      </c>
      <c r="H16" s="161">
        <v>0.3</v>
      </c>
      <c r="I16" s="161">
        <v>1.2</v>
      </c>
      <c r="J16" s="161">
        <v>1.6</v>
      </c>
      <c r="K16" s="161">
        <v>45.4</v>
      </c>
      <c r="L16" s="161">
        <v>13.7</v>
      </c>
      <c r="M16" s="161">
        <v>3.1</v>
      </c>
      <c r="N16" s="161">
        <v>1.2</v>
      </c>
      <c r="O16" s="161">
        <v>10.3</v>
      </c>
      <c r="P16" s="493">
        <v>3.1</v>
      </c>
    </row>
    <row r="17" spans="1:16" ht="15" customHeight="1">
      <c r="A17" s="119"/>
      <c r="B17" s="631">
        <v>13</v>
      </c>
      <c r="C17" s="632" t="s">
        <v>44</v>
      </c>
      <c r="D17" s="957">
        <v>6.8</v>
      </c>
      <c r="E17" s="161">
        <v>2.7</v>
      </c>
      <c r="F17" s="161">
        <v>1.6</v>
      </c>
      <c r="G17" s="161">
        <v>0.2</v>
      </c>
      <c r="H17" s="161">
        <v>0.3</v>
      </c>
      <c r="I17" s="161">
        <v>1.4</v>
      </c>
      <c r="J17" s="161">
        <v>1.7</v>
      </c>
      <c r="K17" s="161">
        <v>52</v>
      </c>
      <c r="L17" s="161">
        <v>26.8</v>
      </c>
      <c r="M17" s="161">
        <v>1.8</v>
      </c>
      <c r="N17" s="161">
        <v>1.5</v>
      </c>
      <c r="O17" s="161">
        <v>2.8</v>
      </c>
      <c r="P17" s="493">
        <v>0.4</v>
      </c>
    </row>
    <row r="18" spans="1:16" ht="15" customHeight="1">
      <c r="A18" s="121"/>
      <c r="B18" s="631">
        <v>14</v>
      </c>
      <c r="C18" s="632" t="s">
        <v>45</v>
      </c>
      <c r="D18" s="957">
        <v>10.6</v>
      </c>
      <c r="E18" s="161">
        <v>2</v>
      </c>
      <c r="F18" s="161">
        <v>0.8</v>
      </c>
      <c r="G18" s="161">
        <v>1.1</v>
      </c>
      <c r="H18" s="161">
        <v>1</v>
      </c>
      <c r="I18" s="161">
        <v>2.4</v>
      </c>
      <c r="J18" s="161">
        <v>1.8</v>
      </c>
      <c r="K18" s="161">
        <v>63.9</v>
      </c>
      <c r="L18" s="161">
        <v>11.7</v>
      </c>
      <c r="M18" s="161">
        <v>0.1</v>
      </c>
      <c r="N18" s="161">
        <v>2.6</v>
      </c>
      <c r="O18" s="161">
        <v>1.5</v>
      </c>
      <c r="P18" s="493">
        <v>0.5</v>
      </c>
    </row>
    <row r="19" spans="1:16" ht="15" customHeight="1">
      <c r="A19" s="119"/>
      <c r="B19" s="631">
        <v>15</v>
      </c>
      <c r="C19" s="632" t="s">
        <v>46</v>
      </c>
      <c r="D19" s="957">
        <v>9.2</v>
      </c>
      <c r="E19" s="161">
        <v>1.3</v>
      </c>
      <c r="F19" s="161">
        <v>1.1</v>
      </c>
      <c r="G19" s="161">
        <v>0.4</v>
      </c>
      <c r="H19" s="161">
        <v>1</v>
      </c>
      <c r="I19" s="161">
        <v>1.7</v>
      </c>
      <c r="J19" s="161">
        <v>1.2</v>
      </c>
      <c r="K19" s="161">
        <v>75.9</v>
      </c>
      <c r="L19" s="161">
        <v>3.2</v>
      </c>
      <c r="M19" s="161">
        <v>0.8</v>
      </c>
      <c r="N19" s="161">
        <v>1.8</v>
      </c>
      <c r="O19" s="161">
        <v>1</v>
      </c>
      <c r="P19" s="493">
        <v>1.4</v>
      </c>
    </row>
    <row r="20" spans="1:16" ht="15" customHeight="1">
      <c r="A20" s="119"/>
      <c r="B20" s="631">
        <v>16</v>
      </c>
      <c r="C20" s="632" t="s">
        <v>47</v>
      </c>
      <c r="D20" s="957">
        <v>12.6</v>
      </c>
      <c r="E20" s="161">
        <v>3</v>
      </c>
      <c r="F20" s="161">
        <v>1.5</v>
      </c>
      <c r="G20" s="161">
        <v>1.9</v>
      </c>
      <c r="H20" s="161">
        <v>0.3</v>
      </c>
      <c r="I20" s="161">
        <v>1</v>
      </c>
      <c r="J20" s="161">
        <v>0.8</v>
      </c>
      <c r="K20" s="161">
        <v>58.7</v>
      </c>
      <c r="L20" s="161">
        <v>13.3</v>
      </c>
      <c r="M20" s="161">
        <v>0.7</v>
      </c>
      <c r="N20" s="161">
        <v>1.3</v>
      </c>
      <c r="O20" s="161">
        <v>2.7</v>
      </c>
      <c r="P20" s="493">
        <v>2.2</v>
      </c>
    </row>
    <row r="21" spans="1:16" ht="15" customHeight="1">
      <c r="A21" s="119"/>
      <c r="B21" s="631">
        <v>17</v>
      </c>
      <c r="C21" s="632" t="s">
        <v>48</v>
      </c>
      <c r="D21" s="957">
        <v>8.5</v>
      </c>
      <c r="E21" s="161">
        <v>3</v>
      </c>
      <c r="F21" s="161">
        <v>1.7</v>
      </c>
      <c r="G21" s="161">
        <v>0.4</v>
      </c>
      <c r="H21" s="161">
        <v>1.5</v>
      </c>
      <c r="I21" s="161">
        <v>0.8</v>
      </c>
      <c r="J21" s="161">
        <v>1.4</v>
      </c>
      <c r="K21" s="161">
        <v>56.4</v>
      </c>
      <c r="L21" s="161">
        <v>22.3</v>
      </c>
      <c r="M21" s="161">
        <v>1.5</v>
      </c>
      <c r="N21" s="161">
        <v>1.2</v>
      </c>
      <c r="O21" s="161">
        <v>0</v>
      </c>
      <c r="P21" s="493">
        <v>1.3</v>
      </c>
    </row>
    <row r="22" spans="1:16" ht="15" customHeight="1">
      <c r="A22" s="119"/>
      <c r="B22" s="631">
        <v>18</v>
      </c>
      <c r="C22" s="632" t="s">
        <v>49</v>
      </c>
      <c r="D22" s="957">
        <v>11.2</v>
      </c>
      <c r="E22" s="161">
        <v>2</v>
      </c>
      <c r="F22" s="161">
        <v>1.2</v>
      </c>
      <c r="G22" s="161">
        <v>1.7</v>
      </c>
      <c r="H22" s="161">
        <v>0.6</v>
      </c>
      <c r="I22" s="161">
        <v>1.7</v>
      </c>
      <c r="J22" s="161">
        <v>0.6</v>
      </c>
      <c r="K22" s="161">
        <v>54.4</v>
      </c>
      <c r="L22" s="161">
        <v>15.2</v>
      </c>
      <c r="M22" s="161">
        <v>0.8</v>
      </c>
      <c r="N22" s="161">
        <v>0.6</v>
      </c>
      <c r="O22" s="161">
        <v>6.7</v>
      </c>
      <c r="P22" s="493">
        <v>3.3</v>
      </c>
    </row>
    <row r="23" spans="1:16" ht="15" customHeight="1">
      <c r="A23" s="119"/>
      <c r="B23" s="631">
        <v>19</v>
      </c>
      <c r="C23" s="632" t="s">
        <v>50</v>
      </c>
      <c r="D23" s="957">
        <v>5.6</v>
      </c>
      <c r="E23" s="161">
        <v>1.3</v>
      </c>
      <c r="F23" s="161">
        <v>1.7</v>
      </c>
      <c r="G23" s="161">
        <v>0.6</v>
      </c>
      <c r="H23" s="161">
        <v>3.8</v>
      </c>
      <c r="I23" s="161">
        <v>2.1</v>
      </c>
      <c r="J23" s="161">
        <v>1.3</v>
      </c>
      <c r="K23" s="161">
        <v>56.9</v>
      </c>
      <c r="L23" s="161">
        <v>19.8</v>
      </c>
      <c r="M23" s="161">
        <v>1.1</v>
      </c>
      <c r="N23" s="161">
        <v>0.6</v>
      </c>
      <c r="O23" s="161">
        <v>0</v>
      </c>
      <c r="P23" s="493">
        <v>5.2</v>
      </c>
    </row>
    <row r="24" spans="1:16" ht="15" customHeight="1">
      <c r="A24" s="119"/>
      <c r="B24" s="631">
        <v>20</v>
      </c>
      <c r="C24" s="632" t="s">
        <v>51</v>
      </c>
      <c r="D24" s="957">
        <v>6.1</v>
      </c>
      <c r="E24" s="161">
        <v>6</v>
      </c>
      <c r="F24" s="161">
        <v>1.6</v>
      </c>
      <c r="G24" s="161">
        <v>0.5</v>
      </c>
      <c r="H24" s="161">
        <v>0.2</v>
      </c>
      <c r="I24" s="161">
        <v>1.4</v>
      </c>
      <c r="J24" s="161">
        <v>2.3</v>
      </c>
      <c r="K24" s="161">
        <v>54.1</v>
      </c>
      <c r="L24" s="161">
        <v>10.4</v>
      </c>
      <c r="M24" s="161">
        <v>0.4</v>
      </c>
      <c r="N24" s="161">
        <v>4.4</v>
      </c>
      <c r="O24" s="161">
        <v>5.6</v>
      </c>
      <c r="P24" s="493">
        <v>7</v>
      </c>
    </row>
    <row r="25" spans="1:16" ht="15" customHeight="1">
      <c r="A25" s="119"/>
      <c r="B25" s="631">
        <v>21</v>
      </c>
      <c r="C25" s="632" t="s">
        <v>52</v>
      </c>
      <c r="D25" s="957">
        <v>1.9</v>
      </c>
      <c r="E25" s="161">
        <v>0.8</v>
      </c>
      <c r="F25" s="161">
        <v>1.7</v>
      </c>
      <c r="G25" s="161">
        <v>0.4</v>
      </c>
      <c r="H25" s="161">
        <v>0.4</v>
      </c>
      <c r="I25" s="161">
        <v>1.9</v>
      </c>
      <c r="J25" s="161">
        <v>3.2</v>
      </c>
      <c r="K25" s="161">
        <v>66</v>
      </c>
      <c r="L25" s="161">
        <v>13.2</v>
      </c>
      <c r="M25" s="161">
        <v>2.4</v>
      </c>
      <c r="N25" s="161">
        <v>0.9</v>
      </c>
      <c r="O25" s="161">
        <v>5.4</v>
      </c>
      <c r="P25" s="493">
        <v>1.8</v>
      </c>
    </row>
    <row r="26" spans="1:16" ht="15" customHeight="1">
      <c r="A26" s="119"/>
      <c r="B26" s="631">
        <v>22</v>
      </c>
      <c r="C26" s="632" t="s">
        <v>53</v>
      </c>
      <c r="D26" s="957">
        <v>9.2</v>
      </c>
      <c r="E26" s="161">
        <v>2.9</v>
      </c>
      <c r="F26" s="161">
        <v>1.1</v>
      </c>
      <c r="G26" s="161">
        <v>2.6</v>
      </c>
      <c r="H26" s="161">
        <v>0.8</v>
      </c>
      <c r="I26" s="161">
        <v>0.8</v>
      </c>
      <c r="J26" s="161">
        <v>1.2</v>
      </c>
      <c r="K26" s="161">
        <v>54</v>
      </c>
      <c r="L26" s="161">
        <v>20.9</v>
      </c>
      <c r="M26" s="161">
        <v>1.4</v>
      </c>
      <c r="N26" s="161">
        <v>0.8</v>
      </c>
      <c r="O26" s="161">
        <v>1</v>
      </c>
      <c r="P26" s="493">
        <v>3.3</v>
      </c>
    </row>
    <row r="27" spans="1:16" ht="15" customHeight="1">
      <c r="A27" s="119"/>
      <c r="B27" s="631">
        <v>23</v>
      </c>
      <c r="C27" s="632" t="s">
        <v>54</v>
      </c>
      <c r="D27" s="957">
        <v>9.3</v>
      </c>
      <c r="E27" s="161">
        <v>3.4</v>
      </c>
      <c r="F27" s="161">
        <v>2.3</v>
      </c>
      <c r="G27" s="161">
        <v>3.6</v>
      </c>
      <c r="H27" s="161">
        <v>0.3</v>
      </c>
      <c r="I27" s="161">
        <v>1.4</v>
      </c>
      <c r="J27" s="161">
        <v>1.8</v>
      </c>
      <c r="K27" s="161">
        <v>56.1</v>
      </c>
      <c r="L27" s="161">
        <v>14.4</v>
      </c>
      <c r="M27" s="161">
        <v>4.5</v>
      </c>
      <c r="N27" s="161">
        <v>1.9</v>
      </c>
      <c r="O27" s="161">
        <v>0</v>
      </c>
      <c r="P27" s="493">
        <v>1</v>
      </c>
    </row>
    <row r="28" spans="1:16" ht="15" customHeight="1">
      <c r="A28" s="119"/>
      <c r="B28" s="631">
        <v>24</v>
      </c>
      <c r="C28" s="632" t="s">
        <v>55</v>
      </c>
      <c r="D28" s="957">
        <v>6.7</v>
      </c>
      <c r="E28" s="161">
        <v>0.5</v>
      </c>
      <c r="F28" s="161">
        <v>2.2</v>
      </c>
      <c r="G28" s="161">
        <v>1.2</v>
      </c>
      <c r="H28" s="161">
        <v>0.2</v>
      </c>
      <c r="I28" s="161">
        <v>1.7</v>
      </c>
      <c r="J28" s="161">
        <v>1.7</v>
      </c>
      <c r="K28" s="161">
        <v>57.3</v>
      </c>
      <c r="L28" s="161">
        <v>19.5</v>
      </c>
      <c r="M28" s="161">
        <v>1</v>
      </c>
      <c r="N28" s="161">
        <v>2.2</v>
      </c>
      <c r="O28" s="161">
        <v>0.5</v>
      </c>
      <c r="P28" s="493">
        <v>5.3</v>
      </c>
    </row>
    <row r="29" spans="1:16" ht="15" customHeight="1">
      <c r="A29" s="119"/>
      <c r="B29" s="631">
        <v>25</v>
      </c>
      <c r="C29" s="632" t="s">
        <v>56</v>
      </c>
      <c r="D29" s="957">
        <v>13.5</v>
      </c>
      <c r="E29" s="161">
        <v>2.4</v>
      </c>
      <c r="F29" s="161">
        <v>0.9</v>
      </c>
      <c r="G29" s="161">
        <v>0.9</v>
      </c>
      <c r="H29" s="161">
        <v>0.3</v>
      </c>
      <c r="I29" s="161">
        <v>0.9</v>
      </c>
      <c r="J29" s="161">
        <v>1.5</v>
      </c>
      <c r="K29" s="161">
        <v>61.8</v>
      </c>
      <c r="L29" s="161">
        <v>16.7</v>
      </c>
      <c r="M29" s="161">
        <v>0</v>
      </c>
      <c r="N29" s="161">
        <v>0.5</v>
      </c>
      <c r="O29" s="161">
        <v>0</v>
      </c>
      <c r="P29" s="493">
        <v>0.6</v>
      </c>
    </row>
    <row r="30" spans="1:16" ht="15" customHeight="1">
      <c r="A30" s="119"/>
      <c r="B30" s="631">
        <v>26</v>
      </c>
      <c r="C30" s="632" t="s">
        <v>57</v>
      </c>
      <c r="D30" s="957">
        <v>13.4</v>
      </c>
      <c r="E30" s="161">
        <v>6.4</v>
      </c>
      <c r="F30" s="161">
        <v>1.5</v>
      </c>
      <c r="G30" s="161">
        <v>0</v>
      </c>
      <c r="H30" s="161">
        <v>1.2</v>
      </c>
      <c r="I30" s="161">
        <v>1.9</v>
      </c>
      <c r="J30" s="161">
        <v>1</v>
      </c>
      <c r="K30" s="161">
        <v>39.3</v>
      </c>
      <c r="L30" s="161">
        <v>12.4</v>
      </c>
      <c r="M30" s="161">
        <v>1.7</v>
      </c>
      <c r="N30" s="161">
        <v>18.1</v>
      </c>
      <c r="O30" s="161">
        <v>0</v>
      </c>
      <c r="P30" s="493">
        <v>3.1</v>
      </c>
    </row>
    <row r="31" spans="1:16" ht="15" customHeight="1" thickBot="1">
      <c r="A31" s="119"/>
      <c r="B31" s="633">
        <v>27</v>
      </c>
      <c r="C31" s="634" t="s">
        <v>183</v>
      </c>
      <c r="D31" s="958">
        <v>22.8</v>
      </c>
      <c r="E31" s="959">
        <v>10.5</v>
      </c>
      <c r="F31" s="959">
        <v>2.2</v>
      </c>
      <c r="G31" s="959">
        <v>0</v>
      </c>
      <c r="H31" s="959">
        <v>1.8</v>
      </c>
      <c r="I31" s="959">
        <v>1.3</v>
      </c>
      <c r="J31" s="959">
        <v>1.8</v>
      </c>
      <c r="K31" s="959">
        <v>48.2</v>
      </c>
      <c r="L31" s="959">
        <v>7.5</v>
      </c>
      <c r="M31" s="959">
        <v>1.3</v>
      </c>
      <c r="N31" s="959">
        <v>2.6</v>
      </c>
      <c r="O31" s="959">
        <v>0</v>
      </c>
      <c r="P31" s="739">
        <v>0</v>
      </c>
    </row>
    <row r="32" spans="1:16" ht="15" customHeight="1" thickBot="1">
      <c r="A32" s="119"/>
      <c r="B32" s="1809" t="s">
        <v>69</v>
      </c>
      <c r="C32" s="1810"/>
      <c r="D32" s="960">
        <v>11.6</v>
      </c>
      <c r="E32" s="961">
        <v>2.7</v>
      </c>
      <c r="F32" s="961">
        <v>1.5</v>
      </c>
      <c r="G32" s="961">
        <v>0.8</v>
      </c>
      <c r="H32" s="961">
        <v>0.7</v>
      </c>
      <c r="I32" s="961">
        <v>1.4</v>
      </c>
      <c r="J32" s="961">
        <v>1.7</v>
      </c>
      <c r="K32" s="961">
        <v>56</v>
      </c>
      <c r="L32" s="961">
        <v>12.9</v>
      </c>
      <c r="M32" s="961">
        <v>1</v>
      </c>
      <c r="N32" s="961">
        <v>3</v>
      </c>
      <c r="O32" s="961">
        <v>3.4</v>
      </c>
      <c r="P32" s="962">
        <v>3.3</v>
      </c>
    </row>
    <row r="33" spans="2:12" ht="12.75">
      <c r="B33" s="1694" t="s">
        <v>502</v>
      </c>
      <c r="C33" s="1694"/>
      <c r="D33" s="1694"/>
      <c r="E33" s="1694"/>
      <c r="F33" s="1694"/>
      <c r="G33" s="1694"/>
      <c r="H33" s="1694"/>
      <c r="I33" s="1694"/>
      <c r="J33" s="1694"/>
      <c r="K33" s="1694"/>
      <c r="L33" s="1694"/>
    </row>
  </sheetData>
  <sheetProtection/>
  <mergeCells count="20">
    <mergeCell ref="N3:N4"/>
    <mergeCell ref="K3:K4"/>
    <mergeCell ref="L3:L4"/>
    <mergeCell ref="A15:A16"/>
    <mergeCell ref="B32:C32"/>
    <mergeCell ref="I3:I4"/>
    <mergeCell ref="J3:J4"/>
    <mergeCell ref="F3:F4"/>
    <mergeCell ref="G3:G4"/>
    <mergeCell ref="H3:H4"/>
    <mergeCell ref="B33:L33"/>
    <mergeCell ref="M3:M4"/>
    <mergeCell ref="O1:P1"/>
    <mergeCell ref="B2:P2"/>
    <mergeCell ref="B3:B4"/>
    <mergeCell ref="C3:C4"/>
    <mergeCell ref="D3:D4"/>
    <mergeCell ref="E3:E4"/>
    <mergeCell ref="O3:O4"/>
    <mergeCell ref="P3:P4"/>
  </mergeCells>
  <printOptions/>
  <pageMargins left="0.38" right="0.4" top="0.39" bottom="0.3" header="0.23" footer="0.2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U20" sqref="U20"/>
    </sheetView>
  </sheetViews>
  <sheetFormatPr defaultColWidth="9.140625" defaultRowHeight="12.75"/>
  <cols>
    <col min="1" max="1" width="4.8515625" style="0" customWidth="1"/>
    <col min="2" max="2" width="5.421875" style="0" customWidth="1"/>
    <col min="3" max="3" width="18.8515625" style="0" customWidth="1"/>
    <col min="4" max="10" width="7.7109375" style="0" customWidth="1"/>
    <col min="11" max="17" width="7.28125" style="0" customWidth="1"/>
  </cols>
  <sheetData>
    <row r="1" spans="1:17" ht="15.75" customHeight="1">
      <c r="A1" s="24"/>
      <c r="B1" s="24"/>
      <c r="C1" s="24"/>
      <c r="D1" s="24"/>
      <c r="E1" s="24"/>
      <c r="F1" s="24"/>
      <c r="G1" s="24"/>
      <c r="H1" s="1454" t="s">
        <v>235</v>
      </c>
      <c r="I1" s="1454"/>
      <c r="J1" s="1454"/>
      <c r="K1" s="1454"/>
      <c r="L1" s="1454"/>
      <c r="M1" s="1454"/>
      <c r="N1" s="1454"/>
      <c r="O1" s="1454"/>
      <c r="P1" s="1454"/>
      <c r="Q1" s="1454"/>
    </row>
    <row r="2" spans="1:17" ht="40.5" customHeight="1" thickBot="1">
      <c r="A2" s="25"/>
      <c r="B2" s="1432" t="s">
        <v>396</v>
      </c>
      <c r="C2" s="1432"/>
      <c r="D2" s="1432"/>
      <c r="E2" s="1432"/>
      <c r="F2" s="1432"/>
      <c r="G2" s="1432"/>
      <c r="H2" s="1432"/>
      <c r="I2" s="1432"/>
      <c r="J2" s="1432"/>
      <c r="K2" s="1453"/>
      <c r="L2" s="1453"/>
      <c r="M2" s="1453"/>
      <c r="N2" s="1453"/>
      <c r="O2" s="1453"/>
      <c r="P2" s="1453"/>
      <c r="Q2" s="1453"/>
    </row>
    <row r="3" spans="1:17" ht="20.25" customHeight="1">
      <c r="A3" s="9"/>
      <c r="B3" s="1437" t="s">
        <v>27</v>
      </c>
      <c r="C3" s="1435" t="s">
        <v>28</v>
      </c>
      <c r="D3" s="1428" t="s">
        <v>162</v>
      </c>
      <c r="E3" s="1429"/>
      <c r="F3" s="1429"/>
      <c r="G3" s="1429"/>
      <c r="H3" s="1429"/>
      <c r="I3" s="1429"/>
      <c r="J3" s="1429"/>
      <c r="K3" s="1430" t="s">
        <v>236</v>
      </c>
      <c r="L3" s="1430"/>
      <c r="M3" s="1430"/>
      <c r="N3" s="1430"/>
      <c r="O3" s="1430"/>
      <c r="P3" s="1430"/>
      <c r="Q3" s="1431"/>
    </row>
    <row r="4" spans="1:17" ht="20.25" customHeight="1" thickBot="1">
      <c r="A4" s="9"/>
      <c r="B4" s="1434"/>
      <c r="C4" s="1436"/>
      <c r="D4" s="304">
        <v>2007</v>
      </c>
      <c r="E4" s="27">
        <v>2008</v>
      </c>
      <c r="F4" s="62">
        <v>2009</v>
      </c>
      <c r="G4" s="62">
        <v>2010</v>
      </c>
      <c r="H4" s="62">
        <v>2011</v>
      </c>
      <c r="I4" s="62">
        <v>2012</v>
      </c>
      <c r="J4" s="62">
        <v>2013</v>
      </c>
      <c r="K4" s="323">
        <v>2007</v>
      </c>
      <c r="L4" s="27">
        <v>2008</v>
      </c>
      <c r="M4" s="27">
        <v>2009</v>
      </c>
      <c r="N4" s="27">
        <v>2010</v>
      </c>
      <c r="O4" s="27">
        <v>2011</v>
      </c>
      <c r="P4" s="62">
        <v>2012</v>
      </c>
      <c r="Q4" s="305">
        <v>2013</v>
      </c>
    </row>
    <row r="5" spans="1:17" ht="15.75" customHeight="1">
      <c r="A5" s="24"/>
      <c r="B5" s="38">
        <v>1</v>
      </c>
      <c r="C5" s="424" t="s">
        <v>32</v>
      </c>
      <c r="D5" s="810">
        <v>895</v>
      </c>
      <c r="E5" s="811">
        <v>895</v>
      </c>
      <c r="F5" s="391">
        <v>895</v>
      </c>
      <c r="G5" s="391">
        <v>895</v>
      </c>
      <c r="H5" s="391">
        <v>890</v>
      </c>
      <c r="I5" s="391">
        <v>860</v>
      </c>
      <c r="J5" s="286">
        <v>860</v>
      </c>
      <c r="K5" s="812">
        <v>4.56</v>
      </c>
      <c r="L5" s="397">
        <v>4.57</v>
      </c>
      <c r="M5" s="331">
        <v>4.57</v>
      </c>
      <c r="N5" s="331">
        <v>4.57</v>
      </c>
      <c r="O5" s="331">
        <v>4.55</v>
      </c>
      <c r="P5" s="359">
        <v>4.4</v>
      </c>
      <c r="Q5" s="253">
        <v>4.39</v>
      </c>
    </row>
    <row r="6" spans="1:17" ht="15.75" customHeight="1">
      <c r="A6" s="24"/>
      <c r="B6" s="29">
        <f aca="true" t="shared" si="0" ref="B6:B31">B5+1</f>
        <v>2</v>
      </c>
      <c r="C6" s="425" t="s">
        <v>33</v>
      </c>
      <c r="D6" s="813">
        <v>645</v>
      </c>
      <c r="E6" s="814">
        <v>645</v>
      </c>
      <c r="F6" s="374">
        <v>645</v>
      </c>
      <c r="G6" s="374">
        <v>645</v>
      </c>
      <c r="H6" s="374">
        <v>645</v>
      </c>
      <c r="I6" s="374">
        <v>645</v>
      </c>
      <c r="J6" s="250">
        <v>645</v>
      </c>
      <c r="K6" s="815">
        <v>3.87</v>
      </c>
      <c r="L6" s="398">
        <v>3.9</v>
      </c>
      <c r="M6" s="254">
        <v>3.92</v>
      </c>
      <c r="N6" s="254">
        <v>3.92</v>
      </c>
      <c r="O6" s="254">
        <v>3.96</v>
      </c>
      <c r="P6" s="360">
        <v>3.98</v>
      </c>
      <c r="Q6" s="256">
        <v>4</v>
      </c>
    </row>
    <row r="7" spans="1:17" ht="15.75" customHeight="1">
      <c r="A7" s="24"/>
      <c r="B7" s="29">
        <f t="shared" si="0"/>
        <v>3</v>
      </c>
      <c r="C7" s="425" t="s">
        <v>34</v>
      </c>
      <c r="D7" s="813">
        <v>600</v>
      </c>
      <c r="E7" s="814">
        <v>600</v>
      </c>
      <c r="F7" s="374">
        <v>600</v>
      </c>
      <c r="G7" s="374">
        <v>600</v>
      </c>
      <c r="H7" s="374">
        <v>600</v>
      </c>
      <c r="I7" s="374">
        <v>600</v>
      </c>
      <c r="J7" s="250">
        <v>600</v>
      </c>
      <c r="K7" s="815">
        <v>5.8</v>
      </c>
      <c r="L7" s="398">
        <v>5.81</v>
      </c>
      <c r="M7" s="254">
        <v>5.8</v>
      </c>
      <c r="N7" s="254">
        <v>5.8</v>
      </c>
      <c r="O7" s="254">
        <v>5.79</v>
      </c>
      <c r="P7" s="360">
        <v>5.78</v>
      </c>
      <c r="Q7" s="256">
        <v>5.78</v>
      </c>
    </row>
    <row r="8" spans="1:17" ht="15.75" customHeight="1">
      <c r="A8" s="24"/>
      <c r="B8" s="29">
        <f t="shared" si="0"/>
        <v>4</v>
      </c>
      <c r="C8" s="425" t="s">
        <v>35</v>
      </c>
      <c r="D8" s="813">
        <v>1885</v>
      </c>
      <c r="E8" s="814">
        <v>1885</v>
      </c>
      <c r="F8" s="374">
        <v>1842</v>
      </c>
      <c r="G8" s="374">
        <v>1842</v>
      </c>
      <c r="H8" s="374">
        <v>1810</v>
      </c>
      <c r="I8" s="374">
        <v>1670</v>
      </c>
      <c r="J8" s="250">
        <v>1640</v>
      </c>
      <c r="K8" s="815">
        <v>5.55</v>
      </c>
      <c r="L8" s="398">
        <v>5.59</v>
      </c>
      <c r="M8" s="254">
        <v>5.49</v>
      </c>
      <c r="N8" s="254">
        <v>5.49</v>
      </c>
      <c r="O8" s="254">
        <v>5.46</v>
      </c>
      <c r="P8" s="360">
        <v>5.05</v>
      </c>
      <c r="Q8" s="256">
        <v>4.99</v>
      </c>
    </row>
    <row r="9" spans="1:17" ht="15.75" customHeight="1">
      <c r="A9" s="24"/>
      <c r="B9" s="29">
        <f t="shared" si="0"/>
        <v>5</v>
      </c>
      <c r="C9" s="425" t="s">
        <v>36</v>
      </c>
      <c r="D9" s="813">
        <v>2855</v>
      </c>
      <c r="E9" s="814">
        <v>2855</v>
      </c>
      <c r="F9" s="374">
        <v>2715</v>
      </c>
      <c r="G9" s="374">
        <v>2715</v>
      </c>
      <c r="H9" s="374">
        <v>2330</v>
      </c>
      <c r="I9" s="374">
        <v>2330</v>
      </c>
      <c r="J9" s="250">
        <v>2330</v>
      </c>
      <c r="K9" s="815">
        <v>6.31</v>
      </c>
      <c r="L9" s="398">
        <v>6.36</v>
      </c>
      <c r="M9" s="254">
        <v>6.1</v>
      </c>
      <c r="N9" s="254">
        <v>6.1</v>
      </c>
      <c r="O9" s="254">
        <v>5.31</v>
      </c>
      <c r="P9" s="360">
        <v>5.34</v>
      </c>
      <c r="Q9" s="256">
        <v>5.38</v>
      </c>
    </row>
    <row r="10" spans="1:17" ht="15.75" customHeight="1">
      <c r="A10" s="24"/>
      <c r="B10" s="29">
        <f t="shared" si="0"/>
        <v>6</v>
      </c>
      <c r="C10" s="425" t="s">
        <v>37</v>
      </c>
      <c r="D10" s="813">
        <v>545</v>
      </c>
      <c r="E10" s="814">
        <v>545</v>
      </c>
      <c r="F10" s="374">
        <v>520</v>
      </c>
      <c r="G10" s="374">
        <v>500</v>
      </c>
      <c r="H10" s="374">
        <v>500</v>
      </c>
      <c r="I10" s="374">
        <v>500</v>
      </c>
      <c r="J10" s="250">
        <v>500</v>
      </c>
      <c r="K10" s="815">
        <v>4.17</v>
      </c>
      <c r="L10" s="398">
        <v>4.21</v>
      </c>
      <c r="M10" s="254">
        <v>4.04</v>
      </c>
      <c r="N10" s="254">
        <v>3.89</v>
      </c>
      <c r="O10" s="254">
        <v>3.92</v>
      </c>
      <c r="P10" s="360">
        <v>3.94</v>
      </c>
      <c r="Q10" s="256">
        <v>3.96</v>
      </c>
    </row>
    <row r="11" spans="1:17" ht="15.75" customHeight="1">
      <c r="A11" s="24"/>
      <c r="B11" s="29">
        <f t="shared" si="0"/>
        <v>7</v>
      </c>
      <c r="C11" s="425" t="s">
        <v>68</v>
      </c>
      <c r="D11" s="813">
        <v>905</v>
      </c>
      <c r="E11" s="814">
        <v>895</v>
      </c>
      <c r="F11" s="374">
        <v>895</v>
      </c>
      <c r="G11" s="374">
        <v>895</v>
      </c>
      <c r="H11" s="374">
        <v>878</v>
      </c>
      <c r="I11" s="374">
        <v>875</v>
      </c>
      <c r="J11" s="250">
        <v>767</v>
      </c>
      <c r="K11" s="815">
        <v>7.3</v>
      </c>
      <c r="L11" s="398">
        <v>7.21</v>
      </c>
      <c r="M11" s="254">
        <v>7.21</v>
      </c>
      <c r="N11" s="254">
        <v>7.21</v>
      </c>
      <c r="O11" s="254">
        <v>7.04</v>
      </c>
      <c r="P11" s="360">
        <v>6.99</v>
      </c>
      <c r="Q11" s="256">
        <v>6.12</v>
      </c>
    </row>
    <row r="12" spans="1:17" ht="15.75" customHeight="1">
      <c r="A12" s="24"/>
      <c r="B12" s="29">
        <f t="shared" si="0"/>
        <v>8</v>
      </c>
      <c r="C12" s="425" t="s">
        <v>39</v>
      </c>
      <c r="D12" s="813">
        <v>950</v>
      </c>
      <c r="E12" s="814">
        <v>950</v>
      </c>
      <c r="F12" s="374">
        <v>950</v>
      </c>
      <c r="G12" s="374">
        <v>950</v>
      </c>
      <c r="H12" s="374">
        <v>950</v>
      </c>
      <c r="I12" s="374">
        <v>950</v>
      </c>
      <c r="J12" s="250">
        <v>935</v>
      </c>
      <c r="K12" s="815">
        <v>5.19</v>
      </c>
      <c r="L12" s="398">
        <v>5.22</v>
      </c>
      <c r="M12" s="254">
        <v>5.25</v>
      </c>
      <c r="N12" s="254">
        <v>5.25</v>
      </c>
      <c r="O12" s="254">
        <v>5.3</v>
      </c>
      <c r="P12" s="360">
        <v>5.32</v>
      </c>
      <c r="Q12" s="256">
        <v>5.27</v>
      </c>
    </row>
    <row r="13" spans="1:17" ht="15.75" customHeight="1">
      <c r="A13" s="24"/>
      <c r="B13" s="29">
        <f t="shared" si="0"/>
        <v>9</v>
      </c>
      <c r="C13" s="425" t="s">
        <v>40</v>
      </c>
      <c r="D13" s="813">
        <v>695</v>
      </c>
      <c r="E13" s="814">
        <v>700</v>
      </c>
      <c r="F13" s="374">
        <v>700</v>
      </c>
      <c r="G13" s="374">
        <v>700</v>
      </c>
      <c r="H13" s="374">
        <v>700</v>
      </c>
      <c r="I13" s="374">
        <v>680</v>
      </c>
      <c r="J13" s="250">
        <v>580</v>
      </c>
      <c r="K13" s="815">
        <v>5.04</v>
      </c>
      <c r="L13" s="398">
        <v>5.08</v>
      </c>
      <c r="M13" s="254">
        <v>5.08</v>
      </c>
      <c r="N13" s="254">
        <v>5.08</v>
      </c>
      <c r="O13" s="254">
        <v>5.08</v>
      </c>
      <c r="P13" s="360">
        <v>4.93</v>
      </c>
      <c r="Q13" s="256">
        <v>4.2</v>
      </c>
    </row>
    <row r="14" spans="1:17" ht="15.75" customHeight="1">
      <c r="A14" s="24"/>
      <c r="B14" s="29">
        <f t="shared" si="0"/>
        <v>10</v>
      </c>
      <c r="C14" s="425" t="s">
        <v>41</v>
      </c>
      <c r="D14" s="813">
        <v>840</v>
      </c>
      <c r="E14" s="814">
        <v>840</v>
      </c>
      <c r="F14" s="374">
        <v>845</v>
      </c>
      <c r="G14" s="374">
        <v>855</v>
      </c>
      <c r="H14" s="374">
        <v>820</v>
      </c>
      <c r="I14" s="374">
        <v>705</v>
      </c>
      <c r="J14" s="250">
        <v>570</v>
      </c>
      <c r="K14" s="815">
        <v>4.85</v>
      </c>
      <c r="L14" s="398">
        <v>4.88</v>
      </c>
      <c r="M14" s="254">
        <v>4.92</v>
      </c>
      <c r="N14" s="254">
        <v>4.98</v>
      </c>
      <c r="O14" s="254">
        <v>4.78</v>
      </c>
      <c r="P14" s="360">
        <v>4.11</v>
      </c>
      <c r="Q14" s="256">
        <v>3.31</v>
      </c>
    </row>
    <row r="15" spans="1:17" ht="15.75" customHeight="1">
      <c r="A15" s="24"/>
      <c r="B15" s="29">
        <f t="shared" si="0"/>
        <v>11</v>
      </c>
      <c r="C15" s="425" t="s">
        <v>42</v>
      </c>
      <c r="D15" s="813">
        <v>510</v>
      </c>
      <c r="E15" s="814">
        <v>510</v>
      </c>
      <c r="F15" s="374">
        <v>520</v>
      </c>
      <c r="G15" s="374">
        <v>520</v>
      </c>
      <c r="H15" s="374">
        <v>520</v>
      </c>
      <c r="I15" s="374">
        <v>499</v>
      </c>
      <c r="J15" s="250">
        <v>499</v>
      </c>
      <c r="K15" s="815">
        <v>4.94</v>
      </c>
      <c r="L15" s="398">
        <v>5</v>
      </c>
      <c r="M15" s="254">
        <v>5.14</v>
      </c>
      <c r="N15" s="254">
        <v>5.14</v>
      </c>
      <c r="O15" s="254">
        <v>5.22</v>
      </c>
      <c r="P15" s="360">
        <v>5.05</v>
      </c>
      <c r="Q15" s="256">
        <v>5.09</v>
      </c>
    </row>
    <row r="16" spans="1:17" ht="15.75" customHeight="1">
      <c r="A16" s="24"/>
      <c r="B16" s="29">
        <f t="shared" si="0"/>
        <v>12</v>
      </c>
      <c r="C16" s="425" t="s">
        <v>43</v>
      </c>
      <c r="D16" s="813">
        <v>1230</v>
      </c>
      <c r="E16" s="814">
        <v>1230</v>
      </c>
      <c r="F16" s="374">
        <v>1220</v>
      </c>
      <c r="G16" s="374">
        <v>1180</v>
      </c>
      <c r="H16" s="374">
        <v>1140</v>
      </c>
      <c r="I16" s="374">
        <v>1120</v>
      </c>
      <c r="J16" s="250">
        <v>1085</v>
      </c>
      <c r="K16" s="815">
        <v>5.23</v>
      </c>
      <c r="L16" s="398">
        <v>5.29</v>
      </c>
      <c r="M16" s="254">
        <v>5.29</v>
      </c>
      <c r="N16" s="254">
        <v>5.11</v>
      </c>
      <c r="O16" s="254">
        <v>5.03</v>
      </c>
      <c r="P16" s="360">
        <v>4.97</v>
      </c>
      <c r="Q16" s="256">
        <v>4.85</v>
      </c>
    </row>
    <row r="17" spans="1:17" ht="15.75" customHeight="1">
      <c r="A17" s="1442">
        <v>25</v>
      </c>
      <c r="B17" s="29">
        <f t="shared" si="0"/>
        <v>13</v>
      </c>
      <c r="C17" s="425" t="s">
        <v>44</v>
      </c>
      <c r="D17" s="813">
        <v>1470</v>
      </c>
      <c r="E17" s="814">
        <v>1470</v>
      </c>
      <c r="F17" s="374">
        <v>1470</v>
      </c>
      <c r="G17" s="374">
        <v>1470</v>
      </c>
      <c r="H17" s="374">
        <v>1470</v>
      </c>
      <c r="I17" s="374">
        <v>1470</v>
      </c>
      <c r="J17" s="250">
        <v>1457</v>
      </c>
      <c r="K17" s="815">
        <v>5.78</v>
      </c>
      <c r="L17" s="398">
        <v>5.8</v>
      </c>
      <c r="M17" s="254">
        <v>5.81</v>
      </c>
      <c r="N17" s="254">
        <v>5.81</v>
      </c>
      <c r="O17" s="254">
        <v>5.83</v>
      </c>
      <c r="P17" s="360">
        <v>5.83</v>
      </c>
      <c r="Q17" s="256">
        <v>5.78</v>
      </c>
    </row>
    <row r="18" spans="1:17" ht="15.75" customHeight="1">
      <c r="A18" s="1442"/>
      <c r="B18" s="29">
        <f t="shared" si="0"/>
        <v>14</v>
      </c>
      <c r="C18" s="425" t="s">
        <v>45</v>
      </c>
      <c r="D18" s="813">
        <v>564</v>
      </c>
      <c r="E18" s="814">
        <v>564</v>
      </c>
      <c r="F18" s="374">
        <v>564</v>
      </c>
      <c r="G18" s="374">
        <v>564</v>
      </c>
      <c r="H18" s="374">
        <v>564</v>
      </c>
      <c r="I18" s="374">
        <v>564</v>
      </c>
      <c r="J18" s="250">
        <v>564</v>
      </c>
      <c r="K18" s="815">
        <v>4.69</v>
      </c>
      <c r="L18" s="398">
        <v>4.72</v>
      </c>
      <c r="M18" s="254">
        <v>4.74</v>
      </c>
      <c r="N18" s="254">
        <v>4.74</v>
      </c>
      <c r="O18" s="254">
        <v>4.79</v>
      </c>
      <c r="P18" s="360">
        <v>4.81</v>
      </c>
      <c r="Q18" s="256">
        <v>4.83</v>
      </c>
    </row>
    <row r="19" spans="1:17" ht="15.75" customHeight="1">
      <c r="A19" s="24"/>
      <c r="B19" s="29">
        <f t="shared" si="0"/>
        <v>15</v>
      </c>
      <c r="C19" s="425" t="s">
        <v>46</v>
      </c>
      <c r="D19" s="813">
        <v>1605</v>
      </c>
      <c r="E19" s="814">
        <v>1605</v>
      </c>
      <c r="F19" s="374">
        <v>1605</v>
      </c>
      <c r="G19" s="374">
        <v>1605</v>
      </c>
      <c r="H19" s="374">
        <v>1545</v>
      </c>
      <c r="I19" s="374">
        <v>1340</v>
      </c>
      <c r="J19" s="250">
        <v>1325</v>
      </c>
      <c r="K19" s="815">
        <v>6.73</v>
      </c>
      <c r="L19" s="398">
        <v>6.74</v>
      </c>
      <c r="M19" s="254">
        <v>6.74</v>
      </c>
      <c r="N19" s="254">
        <v>6.74</v>
      </c>
      <c r="O19" s="254">
        <v>6.5</v>
      </c>
      <c r="P19" s="360">
        <v>5.62</v>
      </c>
      <c r="Q19" s="256">
        <v>5.55</v>
      </c>
    </row>
    <row r="20" spans="1:17" ht="15.75" customHeight="1">
      <c r="A20" s="24"/>
      <c r="B20" s="29">
        <f t="shared" si="0"/>
        <v>16</v>
      </c>
      <c r="C20" s="425" t="s">
        <v>47</v>
      </c>
      <c r="D20" s="813">
        <v>844</v>
      </c>
      <c r="E20" s="814">
        <v>834</v>
      </c>
      <c r="F20" s="374">
        <v>844</v>
      </c>
      <c r="G20" s="374">
        <v>844</v>
      </c>
      <c r="H20" s="374">
        <v>844</v>
      </c>
      <c r="I20" s="374">
        <v>824</v>
      </c>
      <c r="J20" s="250">
        <v>749</v>
      </c>
      <c r="K20" s="815">
        <v>5.56</v>
      </c>
      <c r="L20" s="398">
        <v>5.55</v>
      </c>
      <c r="M20" s="254">
        <v>5.66</v>
      </c>
      <c r="N20" s="254">
        <v>5.66</v>
      </c>
      <c r="O20" s="254">
        <v>5.74</v>
      </c>
      <c r="P20" s="360">
        <v>5.64</v>
      </c>
      <c r="Q20" s="256">
        <v>5.16</v>
      </c>
    </row>
    <row r="21" spans="1:17" ht="15.75" customHeight="1">
      <c r="A21" s="24"/>
      <c r="B21" s="29">
        <f t="shared" si="0"/>
        <v>17</v>
      </c>
      <c r="C21" s="425" t="s">
        <v>48</v>
      </c>
      <c r="D21" s="813">
        <v>755</v>
      </c>
      <c r="E21" s="814">
        <v>755</v>
      </c>
      <c r="F21" s="374">
        <v>755</v>
      </c>
      <c r="G21" s="374">
        <v>755</v>
      </c>
      <c r="H21" s="374">
        <v>670</v>
      </c>
      <c r="I21" s="374">
        <v>670</v>
      </c>
      <c r="J21" s="250">
        <v>520</v>
      </c>
      <c r="K21" s="815">
        <v>6.56</v>
      </c>
      <c r="L21" s="398">
        <v>6.57</v>
      </c>
      <c r="M21" s="254">
        <v>6.56</v>
      </c>
      <c r="N21" s="254">
        <v>6.56</v>
      </c>
      <c r="O21" s="254">
        <v>5.81</v>
      </c>
      <c r="P21" s="360">
        <v>5.8</v>
      </c>
      <c r="Q21" s="256">
        <v>4.49</v>
      </c>
    </row>
    <row r="22" spans="1:17" ht="15.75" customHeight="1">
      <c r="A22" s="24"/>
      <c r="B22" s="29">
        <f t="shared" si="0"/>
        <v>18</v>
      </c>
      <c r="C22" s="425" t="s">
        <v>49</v>
      </c>
      <c r="D22" s="813">
        <v>645</v>
      </c>
      <c r="E22" s="814">
        <v>640</v>
      </c>
      <c r="F22" s="374">
        <v>640</v>
      </c>
      <c r="G22" s="374">
        <v>645</v>
      </c>
      <c r="H22" s="374">
        <v>645</v>
      </c>
      <c r="I22" s="374">
        <v>590</v>
      </c>
      <c r="J22" s="250">
        <v>562</v>
      </c>
      <c r="K22" s="815">
        <v>5.4</v>
      </c>
      <c r="L22" s="398">
        <v>5.42</v>
      </c>
      <c r="M22" s="254">
        <v>5.47</v>
      </c>
      <c r="N22" s="254">
        <v>5.51</v>
      </c>
      <c r="O22" s="254">
        <v>5.61</v>
      </c>
      <c r="P22" s="360">
        <v>5.17</v>
      </c>
      <c r="Q22" s="256">
        <v>4.97</v>
      </c>
    </row>
    <row r="23" spans="1:17" ht="15.75" customHeight="1">
      <c r="A23" s="24"/>
      <c r="B23" s="29">
        <f t="shared" si="0"/>
        <v>19</v>
      </c>
      <c r="C23" s="425" t="s">
        <v>50</v>
      </c>
      <c r="D23" s="813">
        <v>640</v>
      </c>
      <c r="E23" s="814">
        <v>640</v>
      </c>
      <c r="F23" s="374">
        <v>640</v>
      </c>
      <c r="G23" s="374">
        <v>640</v>
      </c>
      <c r="H23" s="374">
        <v>570</v>
      </c>
      <c r="I23" s="374">
        <v>550</v>
      </c>
      <c r="J23" s="250">
        <v>500</v>
      </c>
      <c r="K23" s="815">
        <v>5.84</v>
      </c>
      <c r="L23" s="398">
        <v>5.87</v>
      </c>
      <c r="M23" s="254">
        <v>5.9</v>
      </c>
      <c r="N23" s="254">
        <v>5.9</v>
      </c>
      <c r="O23" s="254">
        <v>5.29</v>
      </c>
      <c r="P23" s="360">
        <v>5.12</v>
      </c>
      <c r="Q23" s="256">
        <v>4.67</v>
      </c>
    </row>
    <row r="24" spans="1:17" ht="15.75" customHeight="1">
      <c r="A24" s="24"/>
      <c r="B24" s="29">
        <f t="shared" si="0"/>
        <v>20</v>
      </c>
      <c r="C24" s="425" t="s">
        <v>51</v>
      </c>
      <c r="D24" s="813">
        <v>1715</v>
      </c>
      <c r="E24" s="814">
        <v>1715</v>
      </c>
      <c r="F24" s="374">
        <v>1060</v>
      </c>
      <c r="G24" s="374">
        <v>1060</v>
      </c>
      <c r="H24" s="374">
        <v>1060</v>
      </c>
      <c r="I24" s="374">
        <v>1060</v>
      </c>
      <c r="J24" s="250">
        <v>1060</v>
      </c>
      <c r="K24" s="815">
        <v>6.17</v>
      </c>
      <c r="L24" s="398">
        <v>6.2</v>
      </c>
      <c r="M24" s="254">
        <v>3.85</v>
      </c>
      <c r="N24" s="254">
        <v>3.85</v>
      </c>
      <c r="O24" s="254">
        <v>3.89</v>
      </c>
      <c r="P24" s="360">
        <v>3.88</v>
      </c>
      <c r="Q24" s="256">
        <v>3.89</v>
      </c>
    </row>
    <row r="25" spans="1:17" ht="15.75" customHeight="1">
      <c r="A25" s="24"/>
      <c r="B25" s="29">
        <f t="shared" si="0"/>
        <v>21</v>
      </c>
      <c r="C25" s="425" t="s">
        <v>52</v>
      </c>
      <c r="D25" s="813">
        <v>886</v>
      </c>
      <c r="E25" s="814">
        <v>936</v>
      </c>
      <c r="F25" s="374">
        <v>936</v>
      </c>
      <c r="G25" s="374">
        <v>930</v>
      </c>
      <c r="H25" s="374">
        <v>930</v>
      </c>
      <c r="I25" s="374">
        <v>880</v>
      </c>
      <c r="J25" s="250">
        <v>740</v>
      </c>
      <c r="K25" s="815">
        <v>8.01</v>
      </c>
      <c r="L25" s="398">
        <v>8.53</v>
      </c>
      <c r="M25" s="254">
        <v>8.57</v>
      </c>
      <c r="N25" s="254">
        <v>8.52</v>
      </c>
      <c r="O25" s="254">
        <v>8.6</v>
      </c>
      <c r="P25" s="360">
        <v>8.17</v>
      </c>
      <c r="Q25" s="256">
        <v>6.91</v>
      </c>
    </row>
    <row r="26" spans="1:17" ht="15.75" customHeight="1">
      <c r="A26" s="24"/>
      <c r="B26" s="29">
        <f t="shared" si="0"/>
        <v>22</v>
      </c>
      <c r="C26" s="425" t="s">
        <v>53</v>
      </c>
      <c r="D26" s="813">
        <v>580</v>
      </c>
      <c r="E26" s="814">
        <v>580</v>
      </c>
      <c r="F26" s="374">
        <v>580</v>
      </c>
      <c r="G26" s="374">
        <v>530</v>
      </c>
      <c r="H26" s="374">
        <v>474</v>
      </c>
      <c r="I26" s="374">
        <v>515</v>
      </c>
      <c r="J26" s="250">
        <v>503</v>
      </c>
      <c r="K26" s="815">
        <v>4.31</v>
      </c>
      <c r="L26" s="398">
        <v>4.33</v>
      </c>
      <c r="M26" s="254">
        <v>4.36</v>
      </c>
      <c r="N26" s="254">
        <v>3.98</v>
      </c>
      <c r="O26" s="254">
        <v>3.6</v>
      </c>
      <c r="P26" s="360">
        <v>3.93</v>
      </c>
      <c r="Q26" s="256">
        <v>3.86</v>
      </c>
    </row>
    <row r="27" spans="1:17" ht="15.75" customHeight="1">
      <c r="A27" s="24"/>
      <c r="B27" s="29">
        <f t="shared" si="0"/>
        <v>23</v>
      </c>
      <c r="C27" s="425" t="s">
        <v>54</v>
      </c>
      <c r="D27" s="813">
        <v>600</v>
      </c>
      <c r="E27" s="814">
        <v>600</v>
      </c>
      <c r="F27" s="374">
        <v>600</v>
      </c>
      <c r="G27" s="374">
        <v>600</v>
      </c>
      <c r="H27" s="374">
        <v>580</v>
      </c>
      <c r="I27" s="374">
        <v>520</v>
      </c>
      <c r="J27" s="250">
        <v>520</v>
      </c>
      <c r="K27" s="815">
        <v>4.57</v>
      </c>
      <c r="L27" s="398">
        <v>4.61</v>
      </c>
      <c r="M27" s="254">
        <v>4.65</v>
      </c>
      <c r="N27" s="254">
        <v>4.65</v>
      </c>
      <c r="O27" s="254">
        <v>4.55</v>
      </c>
      <c r="P27" s="360">
        <v>4.11</v>
      </c>
      <c r="Q27" s="256">
        <v>4.14</v>
      </c>
    </row>
    <row r="28" spans="1:17" ht="15.75" customHeight="1">
      <c r="A28" s="24"/>
      <c r="B28" s="29">
        <f t="shared" si="0"/>
        <v>24</v>
      </c>
      <c r="C28" s="425" t="s">
        <v>55</v>
      </c>
      <c r="D28" s="813">
        <v>480</v>
      </c>
      <c r="E28" s="814">
        <v>480</v>
      </c>
      <c r="F28" s="374">
        <v>480</v>
      </c>
      <c r="G28" s="374">
        <v>455</v>
      </c>
      <c r="H28" s="374">
        <v>410</v>
      </c>
      <c r="I28" s="374">
        <v>410</v>
      </c>
      <c r="J28" s="250">
        <v>335</v>
      </c>
      <c r="K28" s="815">
        <v>5.32</v>
      </c>
      <c r="L28" s="398">
        <v>5.33</v>
      </c>
      <c r="M28" s="254">
        <v>5.33</v>
      </c>
      <c r="N28" s="254">
        <v>5.05</v>
      </c>
      <c r="O28" s="254">
        <v>4.54</v>
      </c>
      <c r="P28" s="360">
        <v>4.53</v>
      </c>
      <c r="Q28" s="256">
        <v>3.7</v>
      </c>
    </row>
    <row r="29" spans="1:17" ht="15.75" customHeight="1">
      <c r="A29" s="24"/>
      <c r="B29" s="29">
        <f t="shared" si="0"/>
        <v>25</v>
      </c>
      <c r="C29" s="425" t="s">
        <v>56</v>
      </c>
      <c r="D29" s="813">
        <v>805</v>
      </c>
      <c r="E29" s="814">
        <v>805</v>
      </c>
      <c r="F29" s="374">
        <v>805</v>
      </c>
      <c r="G29" s="374">
        <v>805</v>
      </c>
      <c r="H29" s="374">
        <v>770</v>
      </c>
      <c r="I29" s="374">
        <v>710</v>
      </c>
      <c r="J29" s="250">
        <v>670</v>
      </c>
      <c r="K29" s="815">
        <v>7.14</v>
      </c>
      <c r="L29" s="398">
        <v>7.23</v>
      </c>
      <c r="M29" s="254">
        <v>7.31</v>
      </c>
      <c r="N29" s="254">
        <v>7.31</v>
      </c>
      <c r="O29" s="254">
        <v>7.13</v>
      </c>
      <c r="P29" s="360">
        <v>6.64</v>
      </c>
      <c r="Q29" s="256">
        <v>6.33</v>
      </c>
    </row>
    <row r="30" spans="1:17" ht="15.75" customHeight="1">
      <c r="A30" s="24"/>
      <c r="B30" s="29">
        <f t="shared" si="0"/>
        <v>26</v>
      </c>
      <c r="C30" s="425" t="s">
        <v>57</v>
      </c>
      <c r="D30" s="813">
        <v>950</v>
      </c>
      <c r="E30" s="814">
        <v>950</v>
      </c>
      <c r="F30" s="374">
        <v>950</v>
      </c>
      <c r="G30" s="374">
        <v>950</v>
      </c>
      <c r="H30" s="374">
        <v>950</v>
      </c>
      <c r="I30" s="374">
        <v>950</v>
      </c>
      <c r="J30" s="250">
        <v>950</v>
      </c>
      <c r="K30" s="815">
        <v>3.52</v>
      </c>
      <c r="L30" s="398">
        <v>3.49</v>
      </c>
      <c r="M30" s="254">
        <v>3.46</v>
      </c>
      <c r="N30" s="254">
        <v>3.46</v>
      </c>
      <c r="O30" s="254">
        <v>3.43</v>
      </c>
      <c r="P30" s="360">
        <v>3.39</v>
      </c>
      <c r="Q30" s="256">
        <v>3.36</v>
      </c>
    </row>
    <row r="31" spans="1:17" ht="15.75" customHeight="1" thickBot="1">
      <c r="A31" s="24"/>
      <c r="B31" s="30">
        <f t="shared" si="0"/>
        <v>27</v>
      </c>
      <c r="C31" s="426" t="s">
        <v>58</v>
      </c>
      <c r="D31" s="816">
        <v>235</v>
      </c>
      <c r="E31" s="817">
        <v>235</v>
      </c>
      <c r="F31" s="375">
        <v>235</v>
      </c>
      <c r="G31" s="375">
        <v>235</v>
      </c>
      <c r="H31" s="375">
        <v>235</v>
      </c>
      <c r="I31" s="375">
        <v>235</v>
      </c>
      <c r="J31" s="289">
        <v>235</v>
      </c>
      <c r="K31" s="818">
        <v>6.23</v>
      </c>
      <c r="L31" s="399">
        <v>6.22</v>
      </c>
      <c r="M31" s="333">
        <v>6.21</v>
      </c>
      <c r="N31" s="333">
        <v>6.21</v>
      </c>
      <c r="O31" s="333">
        <v>6.2</v>
      </c>
      <c r="P31" s="361">
        <v>6.16</v>
      </c>
      <c r="Q31" s="401">
        <v>6.12</v>
      </c>
    </row>
    <row r="32" spans="1:17" ht="15.75" customHeight="1" thickBot="1">
      <c r="A32" s="31"/>
      <c r="B32" s="1439" t="s">
        <v>69</v>
      </c>
      <c r="C32" s="1438"/>
      <c r="D32" s="819">
        <f aca="true" t="shared" si="1" ref="D32:I32">SUM(D5:D31)</f>
        <v>25329</v>
      </c>
      <c r="E32" s="820">
        <f t="shared" si="1"/>
        <v>25359</v>
      </c>
      <c r="F32" s="820">
        <f t="shared" si="1"/>
        <v>24511</v>
      </c>
      <c r="G32" s="820">
        <f t="shared" si="1"/>
        <v>24385</v>
      </c>
      <c r="H32" s="820">
        <f t="shared" si="1"/>
        <v>23500</v>
      </c>
      <c r="I32" s="820">
        <f t="shared" si="1"/>
        <v>22722</v>
      </c>
      <c r="J32" s="479">
        <v>21701</v>
      </c>
      <c r="K32" s="821">
        <v>5.48</v>
      </c>
      <c r="L32" s="400">
        <v>5.52</v>
      </c>
      <c r="M32" s="335">
        <v>5.35</v>
      </c>
      <c r="N32" s="335">
        <v>5.4</v>
      </c>
      <c r="O32" s="335">
        <v>5.17</v>
      </c>
      <c r="P32" s="423">
        <v>5.01</v>
      </c>
      <c r="Q32" s="384">
        <v>4.8</v>
      </c>
    </row>
    <row r="33" spans="2:10" ht="18" customHeight="1">
      <c r="B33" s="1427" t="s">
        <v>291</v>
      </c>
      <c r="C33" s="1427"/>
      <c r="D33" s="1427"/>
      <c r="E33" s="1427"/>
      <c r="F33" s="1427"/>
      <c r="G33" s="1427"/>
      <c r="H33" s="1427"/>
      <c r="I33" s="1427"/>
      <c r="J33" s="1427"/>
    </row>
    <row r="34" ht="14.25" customHeight="1"/>
  </sheetData>
  <sheetProtection/>
  <mergeCells count="9">
    <mergeCell ref="B33:J33"/>
    <mergeCell ref="H1:Q1"/>
    <mergeCell ref="D3:J3"/>
    <mergeCell ref="K3:Q3"/>
    <mergeCell ref="B2:Q2"/>
    <mergeCell ref="A17:A18"/>
    <mergeCell ref="B32:C32"/>
    <mergeCell ref="B3:B4"/>
    <mergeCell ref="C3:C4"/>
  </mergeCells>
  <printOptions/>
  <pageMargins left="0.42" right="0.34" top="0.39" bottom="0.3" header="0.31496062992125984" footer="0.1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K1" sqref="K1:M1"/>
    </sheetView>
  </sheetViews>
  <sheetFormatPr defaultColWidth="9.140625" defaultRowHeight="12.75"/>
  <cols>
    <col min="1" max="1" width="5.7109375" style="0" customWidth="1"/>
    <col min="2" max="2" width="5.28125" style="0" customWidth="1"/>
    <col min="3" max="3" width="19.8515625" style="0" customWidth="1"/>
    <col min="4" max="13" width="10.8515625" style="0" customWidth="1"/>
  </cols>
  <sheetData>
    <row r="1" spans="7:13" ht="15.75">
      <c r="G1" s="635"/>
      <c r="H1" s="635"/>
      <c r="K1" s="1830" t="s">
        <v>333</v>
      </c>
      <c r="L1" s="1830"/>
      <c r="M1" s="1830"/>
    </row>
    <row r="2" spans="2:13" ht="19.5" thickBot="1">
      <c r="B2" s="1793" t="s">
        <v>346</v>
      </c>
      <c r="C2" s="1793"/>
      <c r="D2" s="1793"/>
      <c r="E2" s="1793"/>
      <c r="F2" s="1793"/>
      <c r="G2" s="1793"/>
      <c r="H2" s="1793"/>
      <c r="I2" s="1793"/>
      <c r="J2" s="1793"/>
      <c r="K2" s="1793"/>
      <c r="L2" s="1793"/>
      <c r="M2" s="1793"/>
    </row>
    <row r="3" spans="2:13" ht="15.75">
      <c r="B3" s="1831" t="s">
        <v>27</v>
      </c>
      <c r="C3" s="1834" t="s">
        <v>28</v>
      </c>
      <c r="D3" s="1837" t="s">
        <v>507</v>
      </c>
      <c r="E3" s="1421"/>
      <c r="F3" s="1421" t="s">
        <v>508</v>
      </c>
      <c r="G3" s="1421"/>
      <c r="H3" s="1421"/>
      <c r="I3" s="1421"/>
      <c r="J3" s="1421"/>
      <c r="K3" s="1421"/>
      <c r="L3" s="1421"/>
      <c r="M3" s="1839"/>
    </row>
    <row r="4" spans="2:13" ht="15.75">
      <c r="B4" s="1832"/>
      <c r="C4" s="1835"/>
      <c r="D4" s="1838"/>
      <c r="E4" s="1826"/>
      <c r="F4" s="1826" t="s">
        <v>509</v>
      </c>
      <c r="G4" s="1840"/>
      <c r="H4" s="1840"/>
      <c r="I4" s="1840"/>
      <c r="J4" s="1826" t="s">
        <v>510</v>
      </c>
      <c r="K4" s="1840"/>
      <c r="L4" s="1840"/>
      <c r="M4" s="1841"/>
    </row>
    <row r="5" spans="2:13" ht="32.25" customHeight="1">
      <c r="B5" s="1832"/>
      <c r="C5" s="1835"/>
      <c r="D5" s="1838"/>
      <c r="E5" s="1826"/>
      <c r="F5" s="1826" t="s">
        <v>90</v>
      </c>
      <c r="G5" s="1826"/>
      <c r="H5" s="1826" t="s">
        <v>511</v>
      </c>
      <c r="I5" s="1826"/>
      <c r="J5" s="1826" t="s">
        <v>90</v>
      </c>
      <c r="K5" s="1826"/>
      <c r="L5" s="1826" t="s">
        <v>511</v>
      </c>
      <c r="M5" s="1827"/>
    </row>
    <row r="6" spans="2:13" ht="16.5" thickBot="1">
      <c r="B6" s="1833"/>
      <c r="C6" s="1836"/>
      <c r="D6" s="963">
        <v>2012</v>
      </c>
      <c r="E6" s="964">
        <v>2013</v>
      </c>
      <c r="F6" s="964">
        <v>2012</v>
      </c>
      <c r="G6" s="964">
        <v>2013</v>
      </c>
      <c r="H6" s="964">
        <v>2012</v>
      </c>
      <c r="I6" s="964">
        <v>2013</v>
      </c>
      <c r="J6" s="964">
        <v>2012</v>
      </c>
      <c r="K6" s="964">
        <v>2013</v>
      </c>
      <c r="L6" s="965">
        <v>2012</v>
      </c>
      <c r="M6" s="966">
        <v>2013</v>
      </c>
    </row>
    <row r="7" spans="2:13" ht="15" customHeight="1">
      <c r="B7" s="637">
        <v>1</v>
      </c>
      <c r="C7" s="638" t="s">
        <v>32</v>
      </c>
      <c r="D7" s="372">
        <v>1497</v>
      </c>
      <c r="E7" s="286">
        <v>1491</v>
      </c>
      <c r="F7" s="967">
        <v>181</v>
      </c>
      <c r="G7" s="968">
        <v>253</v>
      </c>
      <c r="H7" s="969">
        <v>12.1</v>
      </c>
      <c r="I7" s="970">
        <v>17</v>
      </c>
      <c r="J7" s="967">
        <v>75</v>
      </c>
      <c r="K7" s="968">
        <v>119</v>
      </c>
      <c r="L7" s="956">
        <v>5</v>
      </c>
      <c r="M7" s="740">
        <v>8</v>
      </c>
    </row>
    <row r="8" spans="2:13" ht="15" customHeight="1">
      <c r="B8" s="631">
        <v>2</v>
      </c>
      <c r="C8" s="632" t="s">
        <v>33</v>
      </c>
      <c r="D8" s="249">
        <v>899</v>
      </c>
      <c r="E8" s="96">
        <v>906</v>
      </c>
      <c r="F8" s="636">
        <v>127</v>
      </c>
      <c r="G8" s="971">
        <v>76</v>
      </c>
      <c r="H8" s="330">
        <v>14.1</v>
      </c>
      <c r="I8" s="972">
        <v>8.4</v>
      </c>
      <c r="J8" s="636">
        <v>3</v>
      </c>
      <c r="K8" s="971">
        <v>12</v>
      </c>
      <c r="L8" s="161">
        <v>0.3</v>
      </c>
      <c r="M8" s="741">
        <v>1.3</v>
      </c>
    </row>
    <row r="9" spans="2:13" ht="15" customHeight="1">
      <c r="B9" s="631">
        <v>3</v>
      </c>
      <c r="C9" s="632" t="s">
        <v>34</v>
      </c>
      <c r="D9" s="249">
        <v>534</v>
      </c>
      <c r="E9" s="96">
        <v>700</v>
      </c>
      <c r="F9" s="636">
        <v>82</v>
      </c>
      <c r="G9" s="971">
        <v>115</v>
      </c>
      <c r="H9" s="330">
        <v>15.4</v>
      </c>
      <c r="I9" s="972">
        <v>7.8</v>
      </c>
      <c r="J9" s="636">
        <v>1</v>
      </c>
      <c r="K9" s="971">
        <v>83</v>
      </c>
      <c r="L9" s="161">
        <v>0.2</v>
      </c>
      <c r="M9" s="741">
        <v>5.6</v>
      </c>
    </row>
    <row r="10" spans="2:13" ht="15" customHeight="1">
      <c r="B10" s="631">
        <v>4</v>
      </c>
      <c r="C10" s="632" t="s">
        <v>35</v>
      </c>
      <c r="D10" s="249">
        <v>3082</v>
      </c>
      <c r="E10" s="250">
        <v>3006</v>
      </c>
      <c r="F10" s="636">
        <v>198</v>
      </c>
      <c r="G10" s="971">
        <v>216</v>
      </c>
      <c r="H10" s="330">
        <v>6.4</v>
      </c>
      <c r="I10" s="972">
        <v>7.2</v>
      </c>
      <c r="J10" s="636">
        <v>112</v>
      </c>
      <c r="K10" s="971">
        <v>151</v>
      </c>
      <c r="L10" s="161">
        <v>3.6</v>
      </c>
      <c r="M10" s="741">
        <v>5</v>
      </c>
    </row>
    <row r="11" spans="2:13" ht="15" customHeight="1">
      <c r="B11" s="631">
        <v>5</v>
      </c>
      <c r="C11" s="632" t="s">
        <v>36</v>
      </c>
      <c r="D11" s="249">
        <v>3148</v>
      </c>
      <c r="E11" s="250">
        <v>3111</v>
      </c>
      <c r="F11" s="636">
        <v>211</v>
      </c>
      <c r="G11" s="971">
        <v>1210</v>
      </c>
      <c r="H11" s="330">
        <v>6.7</v>
      </c>
      <c r="I11" s="972">
        <v>38.9</v>
      </c>
      <c r="J11" s="636">
        <v>80</v>
      </c>
      <c r="K11" s="971">
        <v>451</v>
      </c>
      <c r="L11" s="161">
        <v>2.5</v>
      </c>
      <c r="M11" s="741">
        <v>14.5</v>
      </c>
    </row>
    <row r="12" spans="2:13" ht="15" customHeight="1">
      <c r="B12" s="631">
        <v>6</v>
      </c>
      <c r="C12" s="632" t="s">
        <v>37</v>
      </c>
      <c r="D12" s="249">
        <v>880</v>
      </c>
      <c r="E12" s="96">
        <v>865</v>
      </c>
      <c r="F12" s="636">
        <v>177</v>
      </c>
      <c r="G12" s="971">
        <v>181</v>
      </c>
      <c r="H12" s="330">
        <v>20.1</v>
      </c>
      <c r="I12" s="972">
        <v>20.9</v>
      </c>
      <c r="J12" s="636">
        <v>4</v>
      </c>
      <c r="K12" s="971">
        <v>13</v>
      </c>
      <c r="L12" s="161">
        <v>0.5</v>
      </c>
      <c r="M12" s="741">
        <v>1.5</v>
      </c>
    </row>
    <row r="13" spans="2:13" ht="15" customHeight="1">
      <c r="B13" s="631">
        <v>7</v>
      </c>
      <c r="C13" s="632" t="s">
        <v>38</v>
      </c>
      <c r="D13" s="249">
        <v>726</v>
      </c>
      <c r="E13" s="96">
        <v>716</v>
      </c>
      <c r="F13" s="636">
        <v>140</v>
      </c>
      <c r="G13" s="971">
        <v>172</v>
      </c>
      <c r="H13" s="330">
        <v>19.3</v>
      </c>
      <c r="I13" s="972">
        <v>24</v>
      </c>
      <c r="J13" s="636">
        <v>1</v>
      </c>
      <c r="K13" s="971">
        <v>0</v>
      </c>
      <c r="L13" s="161">
        <v>0.1</v>
      </c>
      <c r="M13" s="741">
        <v>0</v>
      </c>
    </row>
    <row r="14" spans="2:13" ht="15" customHeight="1">
      <c r="B14" s="631">
        <v>8</v>
      </c>
      <c r="C14" s="632" t="s">
        <v>39</v>
      </c>
      <c r="D14" s="249">
        <v>1243</v>
      </c>
      <c r="E14" s="250">
        <v>1204</v>
      </c>
      <c r="F14" s="636">
        <v>205</v>
      </c>
      <c r="G14" s="971">
        <v>131</v>
      </c>
      <c r="H14" s="330">
        <v>16.5</v>
      </c>
      <c r="I14" s="972">
        <v>10.9</v>
      </c>
      <c r="J14" s="636">
        <v>38</v>
      </c>
      <c r="K14" s="971">
        <v>19</v>
      </c>
      <c r="L14" s="161">
        <v>3.1</v>
      </c>
      <c r="M14" s="741">
        <v>1.6</v>
      </c>
    </row>
    <row r="15" spans="2:13" ht="15" customHeight="1">
      <c r="B15" s="631">
        <v>9</v>
      </c>
      <c r="C15" s="632" t="s">
        <v>506</v>
      </c>
      <c r="D15" s="249">
        <v>959</v>
      </c>
      <c r="E15" s="96">
        <v>959</v>
      </c>
      <c r="F15" s="636">
        <v>76</v>
      </c>
      <c r="G15" s="971">
        <v>112</v>
      </c>
      <c r="H15" s="330">
        <v>7.9</v>
      </c>
      <c r="I15" s="972">
        <v>11.7</v>
      </c>
      <c r="J15" s="636">
        <v>4</v>
      </c>
      <c r="K15" s="971">
        <v>9</v>
      </c>
      <c r="L15" s="161">
        <v>0.4</v>
      </c>
      <c r="M15" s="741">
        <v>0.9</v>
      </c>
    </row>
    <row r="16" spans="2:13" ht="15" customHeight="1">
      <c r="B16" s="631">
        <v>10</v>
      </c>
      <c r="C16" s="632" t="s">
        <v>41</v>
      </c>
      <c r="D16" s="249">
        <v>1168</v>
      </c>
      <c r="E16" s="250">
        <v>1183</v>
      </c>
      <c r="F16" s="636">
        <v>33</v>
      </c>
      <c r="G16" s="971">
        <v>200</v>
      </c>
      <c r="H16" s="330">
        <v>2.8</v>
      </c>
      <c r="I16" s="972">
        <v>16.9</v>
      </c>
      <c r="J16" s="636">
        <v>46</v>
      </c>
      <c r="K16" s="971">
        <v>47</v>
      </c>
      <c r="L16" s="161">
        <v>3.9</v>
      </c>
      <c r="M16" s="741">
        <v>4</v>
      </c>
    </row>
    <row r="17" spans="2:13" ht="15" customHeight="1">
      <c r="B17" s="631">
        <v>11</v>
      </c>
      <c r="C17" s="632" t="s">
        <v>42</v>
      </c>
      <c r="D17" s="249">
        <v>775</v>
      </c>
      <c r="E17" s="96">
        <v>763</v>
      </c>
      <c r="F17" s="636">
        <v>82</v>
      </c>
      <c r="G17" s="971">
        <v>45</v>
      </c>
      <c r="H17" s="330">
        <v>10.6</v>
      </c>
      <c r="I17" s="972">
        <v>5.9</v>
      </c>
      <c r="J17" s="636">
        <v>12</v>
      </c>
      <c r="K17" s="971">
        <v>7</v>
      </c>
      <c r="L17" s="161">
        <v>1.5</v>
      </c>
      <c r="M17" s="741">
        <v>0.9</v>
      </c>
    </row>
    <row r="18" spans="1:13" ht="15" customHeight="1">
      <c r="A18" s="1578">
        <v>59</v>
      </c>
      <c r="B18" s="631">
        <v>12</v>
      </c>
      <c r="C18" s="632" t="s">
        <v>43</v>
      </c>
      <c r="D18" s="249">
        <v>1795</v>
      </c>
      <c r="E18" s="250">
        <v>1769</v>
      </c>
      <c r="F18" s="636">
        <v>219</v>
      </c>
      <c r="G18" s="971">
        <v>316</v>
      </c>
      <c r="H18" s="330">
        <v>12.2</v>
      </c>
      <c r="I18" s="972">
        <v>17.9</v>
      </c>
      <c r="J18" s="636">
        <v>50</v>
      </c>
      <c r="K18" s="971">
        <v>73</v>
      </c>
      <c r="L18" s="161">
        <v>2.8</v>
      </c>
      <c r="M18" s="741">
        <v>4.1</v>
      </c>
    </row>
    <row r="19" spans="1:13" ht="15" customHeight="1">
      <c r="A19" s="1578"/>
      <c r="B19" s="631">
        <v>13</v>
      </c>
      <c r="C19" s="632" t="s">
        <v>44</v>
      </c>
      <c r="D19" s="249">
        <v>1680</v>
      </c>
      <c r="E19" s="250">
        <v>1636</v>
      </c>
      <c r="F19" s="636">
        <v>282</v>
      </c>
      <c r="G19" s="971">
        <v>235</v>
      </c>
      <c r="H19" s="330">
        <v>16.8</v>
      </c>
      <c r="I19" s="972">
        <v>14.4</v>
      </c>
      <c r="J19" s="636">
        <v>20</v>
      </c>
      <c r="K19" s="971">
        <v>21</v>
      </c>
      <c r="L19" s="161">
        <v>1.2</v>
      </c>
      <c r="M19" s="741">
        <v>1.3</v>
      </c>
    </row>
    <row r="20" spans="2:13" ht="15" customHeight="1">
      <c r="B20" s="631">
        <v>14</v>
      </c>
      <c r="C20" s="632" t="s">
        <v>45</v>
      </c>
      <c r="D20" s="249">
        <v>1028</v>
      </c>
      <c r="E20" s="96">
        <v>908</v>
      </c>
      <c r="F20" s="636">
        <v>171</v>
      </c>
      <c r="G20" s="971">
        <v>199</v>
      </c>
      <c r="H20" s="330">
        <v>16.6</v>
      </c>
      <c r="I20" s="972">
        <v>21.9</v>
      </c>
      <c r="J20" s="636">
        <v>57</v>
      </c>
      <c r="K20" s="971">
        <v>57</v>
      </c>
      <c r="L20" s="161">
        <v>5.5</v>
      </c>
      <c r="M20" s="741">
        <v>6.3</v>
      </c>
    </row>
    <row r="21" spans="2:13" ht="15" customHeight="1">
      <c r="B21" s="631">
        <v>15</v>
      </c>
      <c r="C21" s="632" t="s">
        <v>46</v>
      </c>
      <c r="D21" s="249">
        <v>2235</v>
      </c>
      <c r="E21" s="250">
        <v>2161</v>
      </c>
      <c r="F21" s="636">
        <v>173</v>
      </c>
      <c r="G21" s="971">
        <v>101</v>
      </c>
      <c r="H21" s="330">
        <v>7.7</v>
      </c>
      <c r="I21" s="972">
        <v>4.7</v>
      </c>
      <c r="J21" s="636">
        <v>36</v>
      </c>
      <c r="K21" s="971">
        <v>44</v>
      </c>
      <c r="L21" s="161">
        <v>1.6</v>
      </c>
      <c r="M21" s="741">
        <v>2</v>
      </c>
    </row>
    <row r="22" spans="2:13" ht="15" customHeight="1">
      <c r="B22" s="631">
        <v>16</v>
      </c>
      <c r="C22" s="632" t="s">
        <v>47</v>
      </c>
      <c r="D22" s="249">
        <v>889</v>
      </c>
      <c r="E22" s="96">
        <v>879</v>
      </c>
      <c r="F22" s="636">
        <v>118</v>
      </c>
      <c r="G22" s="971">
        <v>108</v>
      </c>
      <c r="H22" s="330">
        <v>13.3</v>
      </c>
      <c r="I22" s="972">
        <v>12.3</v>
      </c>
      <c r="J22" s="636">
        <v>8</v>
      </c>
      <c r="K22" s="971">
        <v>19</v>
      </c>
      <c r="L22" s="161">
        <v>0.9</v>
      </c>
      <c r="M22" s="741">
        <v>2.2</v>
      </c>
    </row>
    <row r="23" spans="2:13" ht="15" customHeight="1">
      <c r="B23" s="631">
        <v>17</v>
      </c>
      <c r="C23" s="632" t="s">
        <v>48</v>
      </c>
      <c r="D23" s="249">
        <v>710</v>
      </c>
      <c r="E23" s="96">
        <v>727</v>
      </c>
      <c r="F23" s="636">
        <v>111</v>
      </c>
      <c r="G23" s="971">
        <v>119</v>
      </c>
      <c r="H23" s="330">
        <v>15.6</v>
      </c>
      <c r="I23" s="972">
        <v>16.4</v>
      </c>
      <c r="J23" s="636">
        <v>13</v>
      </c>
      <c r="K23" s="971">
        <v>13</v>
      </c>
      <c r="L23" s="161">
        <v>1.8</v>
      </c>
      <c r="M23" s="741">
        <v>1.8</v>
      </c>
    </row>
    <row r="24" spans="2:13" ht="15" customHeight="1">
      <c r="B24" s="631">
        <v>18</v>
      </c>
      <c r="C24" s="632" t="s">
        <v>49</v>
      </c>
      <c r="D24" s="249">
        <v>651</v>
      </c>
      <c r="E24" s="96">
        <v>645</v>
      </c>
      <c r="F24" s="636">
        <v>57</v>
      </c>
      <c r="G24" s="971">
        <v>89</v>
      </c>
      <c r="H24" s="330">
        <v>8.8</v>
      </c>
      <c r="I24" s="972">
        <v>13.8</v>
      </c>
      <c r="J24" s="636">
        <v>2</v>
      </c>
      <c r="K24" s="971">
        <v>7</v>
      </c>
      <c r="L24" s="161">
        <v>0.3</v>
      </c>
      <c r="M24" s="741">
        <v>1.1</v>
      </c>
    </row>
    <row r="25" spans="2:13" ht="15" customHeight="1">
      <c r="B25" s="631">
        <v>19</v>
      </c>
      <c r="C25" s="632" t="s">
        <v>50</v>
      </c>
      <c r="D25" s="249">
        <v>561</v>
      </c>
      <c r="E25" s="96">
        <v>531</v>
      </c>
      <c r="F25" s="636">
        <v>97</v>
      </c>
      <c r="G25" s="971">
        <v>19</v>
      </c>
      <c r="H25" s="330">
        <v>17.3</v>
      </c>
      <c r="I25" s="972">
        <v>3.6</v>
      </c>
      <c r="J25" s="636">
        <v>7</v>
      </c>
      <c r="K25" s="971">
        <v>3</v>
      </c>
      <c r="L25" s="161">
        <v>1.2</v>
      </c>
      <c r="M25" s="741">
        <v>0.6</v>
      </c>
    </row>
    <row r="26" spans="2:13" ht="15" customHeight="1">
      <c r="B26" s="631">
        <v>20</v>
      </c>
      <c r="C26" s="632" t="s">
        <v>51</v>
      </c>
      <c r="D26" s="249">
        <v>1359</v>
      </c>
      <c r="E26" s="250">
        <v>1221</v>
      </c>
      <c r="F26" s="636">
        <v>57</v>
      </c>
      <c r="G26" s="971">
        <v>60</v>
      </c>
      <c r="H26" s="330">
        <v>4.2</v>
      </c>
      <c r="I26" s="972">
        <v>4.9</v>
      </c>
      <c r="J26" s="636">
        <v>3</v>
      </c>
      <c r="K26" s="971">
        <v>7</v>
      </c>
      <c r="L26" s="161">
        <v>0.2</v>
      </c>
      <c r="M26" s="741">
        <v>0.6</v>
      </c>
    </row>
    <row r="27" spans="2:13" ht="15" customHeight="1">
      <c r="B27" s="631">
        <v>21</v>
      </c>
      <c r="C27" s="632" t="s">
        <v>52</v>
      </c>
      <c r="D27" s="249">
        <v>1167</v>
      </c>
      <c r="E27" s="250">
        <v>1036</v>
      </c>
      <c r="F27" s="636">
        <v>166</v>
      </c>
      <c r="G27" s="971">
        <v>189</v>
      </c>
      <c r="H27" s="330">
        <v>14.2</v>
      </c>
      <c r="I27" s="972">
        <v>18.2</v>
      </c>
      <c r="J27" s="636">
        <v>29</v>
      </c>
      <c r="K27" s="971">
        <v>65</v>
      </c>
      <c r="L27" s="161">
        <v>2.5</v>
      </c>
      <c r="M27" s="741">
        <v>6.3</v>
      </c>
    </row>
    <row r="28" spans="2:13" ht="15" customHeight="1">
      <c r="B28" s="631">
        <v>22</v>
      </c>
      <c r="C28" s="632" t="s">
        <v>53</v>
      </c>
      <c r="D28" s="249">
        <v>680</v>
      </c>
      <c r="E28" s="96">
        <v>727</v>
      </c>
      <c r="F28" s="636">
        <v>77</v>
      </c>
      <c r="G28" s="971">
        <v>77</v>
      </c>
      <c r="H28" s="330">
        <v>11.3</v>
      </c>
      <c r="I28" s="972">
        <v>10.6</v>
      </c>
      <c r="J28" s="636">
        <v>17</v>
      </c>
      <c r="K28" s="971">
        <v>17</v>
      </c>
      <c r="L28" s="161">
        <v>2.5</v>
      </c>
      <c r="M28" s="741">
        <v>2.3</v>
      </c>
    </row>
    <row r="29" spans="2:13" ht="15" customHeight="1">
      <c r="B29" s="631">
        <v>23</v>
      </c>
      <c r="C29" s="632" t="s">
        <v>54</v>
      </c>
      <c r="D29" s="249">
        <v>800</v>
      </c>
      <c r="E29" s="96">
        <v>776</v>
      </c>
      <c r="F29" s="636">
        <v>203</v>
      </c>
      <c r="G29" s="971">
        <v>116</v>
      </c>
      <c r="H29" s="330">
        <v>25.4</v>
      </c>
      <c r="I29" s="972">
        <v>14.9</v>
      </c>
      <c r="J29" s="636">
        <v>21</v>
      </c>
      <c r="K29" s="971">
        <v>11</v>
      </c>
      <c r="L29" s="161">
        <v>2.6</v>
      </c>
      <c r="M29" s="741">
        <v>1.4</v>
      </c>
    </row>
    <row r="30" spans="2:13" ht="15" customHeight="1">
      <c r="B30" s="631">
        <v>24</v>
      </c>
      <c r="C30" s="632" t="s">
        <v>55</v>
      </c>
      <c r="D30" s="249">
        <v>438</v>
      </c>
      <c r="E30" s="96">
        <v>415</v>
      </c>
      <c r="F30" s="636">
        <v>73</v>
      </c>
      <c r="G30" s="971">
        <v>21</v>
      </c>
      <c r="H30" s="330">
        <v>16.7</v>
      </c>
      <c r="I30" s="972">
        <v>5</v>
      </c>
      <c r="J30" s="636">
        <v>0</v>
      </c>
      <c r="K30" s="971">
        <v>0</v>
      </c>
      <c r="L30" s="161">
        <v>0</v>
      </c>
      <c r="M30" s="741">
        <v>0</v>
      </c>
    </row>
    <row r="31" spans="2:13" ht="15" customHeight="1">
      <c r="B31" s="631">
        <v>25</v>
      </c>
      <c r="C31" s="632" t="s">
        <v>56</v>
      </c>
      <c r="D31" s="249">
        <v>675</v>
      </c>
      <c r="E31" s="96">
        <v>783</v>
      </c>
      <c r="F31" s="636">
        <v>6</v>
      </c>
      <c r="G31" s="971">
        <v>162</v>
      </c>
      <c r="H31" s="330">
        <v>0.9</v>
      </c>
      <c r="I31" s="972">
        <v>20.7</v>
      </c>
      <c r="J31" s="636">
        <v>5</v>
      </c>
      <c r="K31" s="971">
        <v>22</v>
      </c>
      <c r="L31" s="161">
        <v>0.7</v>
      </c>
      <c r="M31" s="741">
        <v>2.8</v>
      </c>
    </row>
    <row r="32" spans="2:13" ht="15" customHeight="1">
      <c r="B32" s="631">
        <v>26</v>
      </c>
      <c r="C32" s="632" t="s">
        <v>57</v>
      </c>
      <c r="D32" s="249">
        <v>1143</v>
      </c>
      <c r="E32" s="250">
        <v>1473</v>
      </c>
      <c r="F32" s="636">
        <v>21</v>
      </c>
      <c r="G32" s="971">
        <v>115</v>
      </c>
      <c r="H32" s="330">
        <v>1.8</v>
      </c>
      <c r="I32" s="972">
        <v>7.8</v>
      </c>
      <c r="J32" s="636">
        <v>22</v>
      </c>
      <c r="K32" s="971">
        <v>83</v>
      </c>
      <c r="L32" s="161">
        <v>1.9</v>
      </c>
      <c r="M32" s="741">
        <v>5.6</v>
      </c>
    </row>
    <row r="33" spans="2:13" ht="15" customHeight="1" thickBot="1">
      <c r="B33" s="633">
        <v>27</v>
      </c>
      <c r="C33" s="634" t="s">
        <v>183</v>
      </c>
      <c r="D33" s="257">
        <v>236</v>
      </c>
      <c r="E33" s="224">
        <v>228</v>
      </c>
      <c r="F33" s="782">
        <v>24</v>
      </c>
      <c r="G33" s="973">
        <v>25</v>
      </c>
      <c r="H33" s="332">
        <v>10.2</v>
      </c>
      <c r="I33" s="974">
        <v>11</v>
      </c>
      <c r="J33" s="782">
        <v>36</v>
      </c>
      <c r="K33" s="973">
        <v>21</v>
      </c>
      <c r="L33" s="340">
        <v>15.3</v>
      </c>
      <c r="M33" s="975">
        <v>9.2</v>
      </c>
    </row>
    <row r="34" spans="1:13" ht="15" customHeight="1" thickBot="1">
      <c r="A34" s="641"/>
      <c r="B34" s="1828" t="s">
        <v>69</v>
      </c>
      <c r="C34" s="1829"/>
      <c r="D34" s="392">
        <v>30958</v>
      </c>
      <c r="E34" s="342">
        <v>30819</v>
      </c>
      <c r="F34" s="785">
        <f>SUM(F7:F33)</f>
        <v>3367</v>
      </c>
      <c r="G34" s="279">
        <v>4662</v>
      </c>
      <c r="H34" s="787">
        <v>10.9</v>
      </c>
      <c r="I34" s="976">
        <v>15.1</v>
      </c>
      <c r="J34" s="785">
        <f>SUM(J7:J33)</f>
        <v>702</v>
      </c>
      <c r="K34" s="279">
        <v>1374</v>
      </c>
      <c r="L34" s="786">
        <v>2.3</v>
      </c>
      <c r="M34" s="977">
        <v>4.5</v>
      </c>
    </row>
    <row r="35" spans="2:13" ht="22.5" customHeight="1">
      <c r="B35" s="1825" t="s">
        <v>5</v>
      </c>
      <c r="C35" s="1825"/>
      <c r="D35" s="1825"/>
      <c r="E35" s="1825"/>
      <c r="F35" s="1825"/>
      <c r="G35" s="1825"/>
      <c r="H35" s="1825"/>
      <c r="I35" s="1825"/>
      <c r="J35" s="1825"/>
      <c r="K35" s="1825"/>
      <c r="L35" s="1825"/>
      <c r="M35" s="1825"/>
    </row>
  </sheetData>
  <sheetProtection/>
  <mergeCells count="15">
    <mergeCell ref="K1:M1"/>
    <mergeCell ref="B2:M2"/>
    <mergeCell ref="B3:B6"/>
    <mergeCell ref="C3:C6"/>
    <mergeCell ref="D3:E5"/>
    <mergeCell ref="F3:M3"/>
    <mergeCell ref="F4:I4"/>
    <mergeCell ref="J4:M4"/>
    <mergeCell ref="B35:M35"/>
    <mergeCell ref="A18:A19"/>
    <mergeCell ref="J5:K5"/>
    <mergeCell ref="L5:M5"/>
    <mergeCell ref="B34:C34"/>
    <mergeCell ref="F5:G5"/>
    <mergeCell ref="H5:I5"/>
  </mergeCells>
  <printOptions/>
  <pageMargins left="0.4" right="0.24" top="0.34" bottom="0.28" header="0.21" footer="0.19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M1" sqref="M1:O1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19.57421875" style="0" customWidth="1"/>
    <col min="4" max="15" width="8.7109375" style="0" customWidth="1"/>
  </cols>
  <sheetData>
    <row r="1" spans="1:15" ht="15.75">
      <c r="A1" s="1"/>
      <c r="B1" s="1"/>
      <c r="C1" s="1"/>
      <c r="D1" s="1"/>
      <c r="E1" s="1"/>
      <c r="H1" s="56"/>
      <c r="I1" s="56"/>
      <c r="M1" s="1548" t="s">
        <v>374</v>
      </c>
      <c r="N1" s="1548"/>
      <c r="O1" s="1548"/>
    </row>
    <row r="2" spans="1:15" ht="37.5" customHeight="1" thickBot="1">
      <c r="A2" s="1"/>
      <c r="B2" s="1848" t="s">
        <v>6</v>
      </c>
      <c r="C2" s="1848"/>
      <c r="D2" s="1848"/>
      <c r="E2" s="1848"/>
      <c r="F2" s="1848"/>
      <c r="G2" s="1848"/>
      <c r="H2" s="1848"/>
      <c r="I2" s="1848"/>
      <c r="J2" s="1848"/>
      <c r="K2" s="1848"/>
      <c r="L2" s="1848"/>
      <c r="M2" s="1848"/>
      <c r="N2" s="1848"/>
      <c r="O2" s="1848"/>
    </row>
    <row r="3" spans="1:15" ht="28.5" customHeight="1">
      <c r="A3" s="35"/>
      <c r="B3" s="1550" t="s">
        <v>27</v>
      </c>
      <c r="C3" s="1764" t="s">
        <v>28</v>
      </c>
      <c r="D3" s="1843" t="s">
        <v>162</v>
      </c>
      <c r="E3" s="1844"/>
      <c r="F3" s="1844"/>
      <c r="G3" s="1844"/>
      <c r="H3" s="1844"/>
      <c r="I3" s="1844"/>
      <c r="J3" s="1845" t="s">
        <v>519</v>
      </c>
      <c r="K3" s="1846"/>
      <c r="L3" s="1846"/>
      <c r="M3" s="1846"/>
      <c r="N3" s="1846"/>
      <c r="O3" s="1847"/>
    </row>
    <row r="4" spans="1:15" ht="13.5" customHeight="1" thickBot="1">
      <c r="A4" s="35"/>
      <c r="B4" s="1738"/>
      <c r="C4" s="1765"/>
      <c r="D4" s="1082">
        <v>2008</v>
      </c>
      <c r="E4" s="978">
        <v>2009</v>
      </c>
      <c r="F4" s="652">
        <v>2010</v>
      </c>
      <c r="G4" s="652">
        <v>2011</v>
      </c>
      <c r="H4" s="652">
        <v>2012</v>
      </c>
      <c r="I4" s="225">
        <v>2013</v>
      </c>
      <c r="J4" s="684">
        <v>2008</v>
      </c>
      <c r="K4" s="578">
        <v>2009</v>
      </c>
      <c r="L4" s="578">
        <v>2010</v>
      </c>
      <c r="M4" s="978">
        <v>2011</v>
      </c>
      <c r="N4" s="578">
        <v>2012</v>
      </c>
      <c r="O4" s="982">
        <v>2013</v>
      </c>
    </row>
    <row r="5" spans="1:15" ht="15.75">
      <c r="A5" s="1"/>
      <c r="B5" s="28">
        <v>1</v>
      </c>
      <c r="C5" s="591" t="s">
        <v>32</v>
      </c>
      <c r="D5" s="1083">
        <v>35</v>
      </c>
      <c r="E5" s="979">
        <v>38</v>
      </c>
      <c r="F5" s="979">
        <v>46</v>
      </c>
      <c r="G5" s="580">
        <v>23</v>
      </c>
      <c r="H5" s="979">
        <v>36</v>
      </c>
      <c r="I5" s="492">
        <v>33</v>
      </c>
      <c r="J5" s="1077">
        <v>10.1</v>
      </c>
      <c r="K5" s="983">
        <v>11</v>
      </c>
      <c r="L5" s="984">
        <v>13.4</v>
      </c>
      <c r="M5" s="353">
        <v>6.8</v>
      </c>
      <c r="N5" s="985">
        <v>10.6</v>
      </c>
      <c r="O5" s="354">
        <v>10</v>
      </c>
    </row>
    <row r="6" spans="1:15" ht="15.75">
      <c r="A6" s="1"/>
      <c r="B6" s="29">
        <f aca="true" t="shared" si="0" ref="B6:B31">B5+1</f>
        <v>2</v>
      </c>
      <c r="C6" s="592" t="s">
        <v>33</v>
      </c>
      <c r="D6" s="688">
        <v>15</v>
      </c>
      <c r="E6" s="4">
        <v>20</v>
      </c>
      <c r="F6" s="4">
        <v>17</v>
      </c>
      <c r="G6" s="581">
        <v>24</v>
      </c>
      <c r="H6" s="4">
        <v>17</v>
      </c>
      <c r="I6" s="96">
        <v>12</v>
      </c>
      <c r="J6" s="1078">
        <v>4.9</v>
      </c>
      <c r="K6" s="986">
        <v>6.7</v>
      </c>
      <c r="L6" s="987">
        <v>5.6</v>
      </c>
      <c r="M6" s="80">
        <v>7.7</v>
      </c>
      <c r="N6" s="988">
        <v>5.5</v>
      </c>
      <c r="O6" s="355">
        <v>4.1</v>
      </c>
    </row>
    <row r="7" spans="1:15" ht="15.75">
      <c r="A7" s="1"/>
      <c r="B7" s="29">
        <f t="shared" si="0"/>
        <v>3</v>
      </c>
      <c r="C7" s="592" t="s">
        <v>34</v>
      </c>
      <c r="D7" s="1084">
        <v>10</v>
      </c>
      <c r="E7" s="4">
        <v>17</v>
      </c>
      <c r="F7" s="4">
        <v>18</v>
      </c>
      <c r="G7" s="581">
        <v>10</v>
      </c>
      <c r="H7" s="4">
        <v>11</v>
      </c>
      <c r="I7" s="96">
        <v>13</v>
      </c>
      <c r="J7" s="1079">
        <v>5.5</v>
      </c>
      <c r="K7" s="989">
        <v>9.3</v>
      </c>
      <c r="L7" s="987">
        <v>9.8</v>
      </c>
      <c r="M7" s="80">
        <v>5.5</v>
      </c>
      <c r="N7" s="988">
        <v>6.2</v>
      </c>
      <c r="O7" s="355">
        <v>7.3</v>
      </c>
    </row>
    <row r="8" spans="1:15" ht="15.75">
      <c r="A8" s="1"/>
      <c r="B8" s="29">
        <f t="shared" si="0"/>
        <v>4</v>
      </c>
      <c r="C8" s="592" t="s">
        <v>35</v>
      </c>
      <c r="D8" s="688">
        <v>75</v>
      </c>
      <c r="E8" s="4">
        <v>65</v>
      </c>
      <c r="F8" s="4">
        <v>49</v>
      </c>
      <c r="G8" s="581">
        <v>58</v>
      </c>
      <c r="H8" s="4">
        <v>47</v>
      </c>
      <c r="I8" s="96">
        <v>58</v>
      </c>
      <c r="J8" s="1078">
        <v>12.3</v>
      </c>
      <c r="K8" s="986">
        <v>10.6</v>
      </c>
      <c r="L8" s="987">
        <v>8.1</v>
      </c>
      <c r="M8" s="80">
        <v>9.8</v>
      </c>
      <c r="N8" s="988">
        <v>7.9</v>
      </c>
      <c r="O8" s="355">
        <v>10</v>
      </c>
    </row>
    <row r="9" spans="1:15" ht="15.75">
      <c r="A9" s="1"/>
      <c r="B9" s="29">
        <f t="shared" si="0"/>
        <v>5</v>
      </c>
      <c r="C9" s="592" t="s">
        <v>36</v>
      </c>
      <c r="D9" s="1084">
        <v>57</v>
      </c>
      <c r="E9" s="4">
        <v>48</v>
      </c>
      <c r="F9" s="4">
        <v>52</v>
      </c>
      <c r="G9" s="581">
        <v>63</v>
      </c>
      <c r="H9" s="4">
        <v>42</v>
      </c>
      <c r="I9" s="96">
        <v>43</v>
      </c>
      <c r="J9" s="1079">
        <v>7</v>
      </c>
      <c r="K9" s="989">
        <v>5.9</v>
      </c>
      <c r="L9" s="987">
        <v>6.5</v>
      </c>
      <c r="M9" s="80">
        <v>8.1</v>
      </c>
      <c r="N9" s="988">
        <v>5.3</v>
      </c>
      <c r="O9" s="355">
        <v>5.2</v>
      </c>
    </row>
    <row r="10" spans="1:15" ht="15.75">
      <c r="A10" s="1"/>
      <c r="B10" s="29">
        <f t="shared" si="0"/>
        <v>6</v>
      </c>
      <c r="C10" s="592" t="s">
        <v>37</v>
      </c>
      <c r="D10" s="688">
        <v>24</v>
      </c>
      <c r="E10" s="4">
        <v>13</v>
      </c>
      <c r="F10" s="4">
        <v>25</v>
      </c>
      <c r="G10" s="581">
        <v>17</v>
      </c>
      <c r="H10" s="4">
        <v>8</v>
      </c>
      <c r="I10" s="96">
        <v>10</v>
      </c>
      <c r="J10" s="1078">
        <v>10.2</v>
      </c>
      <c r="K10" s="986">
        <v>5.5</v>
      </c>
      <c r="L10" s="987">
        <v>10.7</v>
      </c>
      <c r="M10" s="80">
        <v>7.4</v>
      </c>
      <c r="N10" s="988">
        <v>3.5</v>
      </c>
      <c r="O10" s="355">
        <v>4.4</v>
      </c>
    </row>
    <row r="11" spans="1:15" ht="15.75">
      <c r="A11" s="1"/>
      <c r="B11" s="29">
        <f t="shared" si="0"/>
        <v>7</v>
      </c>
      <c r="C11" s="592" t="s">
        <v>38</v>
      </c>
      <c r="D11" s="1084">
        <v>13</v>
      </c>
      <c r="E11" s="4">
        <v>8</v>
      </c>
      <c r="F11" s="4">
        <v>15</v>
      </c>
      <c r="G11" s="581">
        <v>10</v>
      </c>
      <c r="H11" s="4">
        <v>3</v>
      </c>
      <c r="I11" s="96">
        <v>4</v>
      </c>
      <c r="J11" s="1079">
        <v>6.5</v>
      </c>
      <c r="K11" s="989">
        <v>4</v>
      </c>
      <c r="L11" s="987">
        <v>7.4</v>
      </c>
      <c r="M11" s="80">
        <v>5</v>
      </c>
      <c r="N11" s="988">
        <v>1.5</v>
      </c>
      <c r="O11" s="355">
        <v>2.1</v>
      </c>
    </row>
    <row r="12" spans="1:15" ht="15.75">
      <c r="A12" s="1"/>
      <c r="B12" s="29">
        <f t="shared" si="0"/>
        <v>8</v>
      </c>
      <c r="C12" s="592" t="s">
        <v>39</v>
      </c>
      <c r="D12" s="688">
        <v>27</v>
      </c>
      <c r="E12" s="4">
        <v>27</v>
      </c>
      <c r="F12" s="4">
        <v>16</v>
      </c>
      <c r="G12" s="581">
        <v>20</v>
      </c>
      <c r="H12" s="4">
        <v>23</v>
      </c>
      <c r="I12" s="96">
        <v>20</v>
      </c>
      <c r="J12" s="1078">
        <v>8.1</v>
      </c>
      <c r="K12" s="986">
        <v>8.1</v>
      </c>
      <c r="L12" s="987">
        <v>4.8</v>
      </c>
      <c r="M12" s="80">
        <v>6.1</v>
      </c>
      <c r="N12" s="988">
        <v>7.1</v>
      </c>
      <c r="O12" s="355">
        <v>6.3</v>
      </c>
    </row>
    <row r="13" spans="1:15" ht="15.75">
      <c r="A13" s="1"/>
      <c r="B13" s="29">
        <f t="shared" si="0"/>
        <v>9</v>
      </c>
      <c r="C13" s="592" t="s">
        <v>40</v>
      </c>
      <c r="D13" s="1084">
        <v>16</v>
      </c>
      <c r="E13" s="4">
        <v>17</v>
      </c>
      <c r="F13" s="4">
        <v>14</v>
      </c>
      <c r="G13" s="581">
        <v>15</v>
      </c>
      <c r="H13" s="4">
        <v>17</v>
      </c>
      <c r="I13" s="96">
        <v>12</v>
      </c>
      <c r="J13" s="1079">
        <v>6.1</v>
      </c>
      <c r="K13" s="989">
        <v>6.4</v>
      </c>
      <c r="L13" s="987">
        <v>5.2</v>
      </c>
      <c r="M13" s="80">
        <v>5.6</v>
      </c>
      <c r="N13" s="988">
        <v>6.3</v>
      </c>
      <c r="O13" s="355">
        <v>4.4</v>
      </c>
    </row>
    <row r="14" spans="1:15" ht="15.75">
      <c r="A14" s="1"/>
      <c r="B14" s="29">
        <f t="shared" si="0"/>
        <v>10</v>
      </c>
      <c r="C14" s="592" t="s">
        <v>41</v>
      </c>
      <c r="D14" s="688">
        <v>19</v>
      </c>
      <c r="E14" s="4">
        <v>22</v>
      </c>
      <c r="F14" s="4">
        <v>11</v>
      </c>
      <c r="G14" s="581">
        <v>17</v>
      </c>
      <c r="H14" s="4">
        <v>16</v>
      </c>
      <c r="I14" s="96">
        <v>14</v>
      </c>
      <c r="J14" s="1078">
        <v>6.3</v>
      </c>
      <c r="K14" s="986">
        <v>7.3</v>
      </c>
      <c r="L14" s="987">
        <v>3.6</v>
      </c>
      <c r="M14" s="80">
        <v>5.7</v>
      </c>
      <c r="N14" s="988">
        <v>5.4</v>
      </c>
      <c r="O14" s="355">
        <v>4.7</v>
      </c>
    </row>
    <row r="15" spans="1:15" ht="15.75">
      <c r="A15" s="1442">
        <v>60</v>
      </c>
      <c r="B15" s="29">
        <f t="shared" si="0"/>
        <v>11</v>
      </c>
      <c r="C15" s="592" t="s">
        <v>42</v>
      </c>
      <c r="D15" s="1084">
        <v>25</v>
      </c>
      <c r="E15" s="4">
        <v>22</v>
      </c>
      <c r="F15" s="4">
        <v>19</v>
      </c>
      <c r="G15" s="581">
        <v>22</v>
      </c>
      <c r="H15" s="4">
        <v>9</v>
      </c>
      <c r="I15" s="96">
        <v>9</v>
      </c>
      <c r="J15" s="1079">
        <v>12.7</v>
      </c>
      <c r="K15" s="989">
        <v>11.3</v>
      </c>
      <c r="L15" s="987">
        <v>9.8</v>
      </c>
      <c r="M15" s="80">
        <v>11.4</v>
      </c>
      <c r="N15" s="988">
        <v>4.7</v>
      </c>
      <c r="O15" s="355">
        <v>4.8</v>
      </c>
    </row>
    <row r="16" spans="1:15" ht="15.75">
      <c r="A16" s="1442"/>
      <c r="B16" s="29">
        <f t="shared" si="0"/>
        <v>12</v>
      </c>
      <c r="C16" s="592" t="s">
        <v>43</v>
      </c>
      <c r="D16" s="688">
        <v>32</v>
      </c>
      <c r="E16" s="4">
        <v>44</v>
      </c>
      <c r="F16" s="4">
        <v>35</v>
      </c>
      <c r="G16" s="581">
        <v>34</v>
      </c>
      <c r="H16" s="4">
        <v>28</v>
      </c>
      <c r="I16" s="96">
        <v>36</v>
      </c>
      <c r="J16" s="1078">
        <v>7.5</v>
      </c>
      <c r="K16" s="986">
        <v>10.3</v>
      </c>
      <c r="L16" s="987">
        <v>8.3</v>
      </c>
      <c r="M16" s="80">
        <v>8.3</v>
      </c>
      <c r="N16" s="988">
        <v>6.9</v>
      </c>
      <c r="O16" s="355">
        <v>8.9</v>
      </c>
    </row>
    <row r="17" spans="1:15" ht="15.75">
      <c r="A17" s="1"/>
      <c r="B17" s="29">
        <f t="shared" si="0"/>
        <v>13</v>
      </c>
      <c r="C17" s="592" t="s">
        <v>44</v>
      </c>
      <c r="D17" s="1084">
        <v>20</v>
      </c>
      <c r="E17" s="4">
        <v>22</v>
      </c>
      <c r="F17" s="4">
        <v>18</v>
      </c>
      <c r="G17" s="581">
        <v>24</v>
      </c>
      <c r="H17" s="4">
        <v>27</v>
      </c>
      <c r="I17" s="96">
        <v>26</v>
      </c>
      <c r="J17" s="1079">
        <v>4.1</v>
      </c>
      <c r="K17" s="989">
        <v>4.5</v>
      </c>
      <c r="L17" s="987">
        <v>3.7</v>
      </c>
      <c r="M17" s="80">
        <v>4.9</v>
      </c>
      <c r="N17" s="988">
        <v>5.5</v>
      </c>
      <c r="O17" s="355">
        <v>5.3</v>
      </c>
    </row>
    <row r="18" spans="1:15" ht="15.75">
      <c r="A18" s="1"/>
      <c r="B18" s="29">
        <f t="shared" si="0"/>
        <v>14</v>
      </c>
      <c r="C18" s="592" t="s">
        <v>45</v>
      </c>
      <c r="D18" s="688">
        <v>9</v>
      </c>
      <c r="E18" s="4">
        <v>19</v>
      </c>
      <c r="F18" s="4">
        <v>9</v>
      </c>
      <c r="G18" s="581">
        <v>11</v>
      </c>
      <c r="H18" s="4">
        <v>13</v>
      </c>
      <c r="I18" s="96">
        <v>7</v>
      </c>
      <c r="J18" s="1078">
        <v>4.8</v>
      </c>
      <c r="K18" s="986">
        <v>10.2</v>
      </c>
      <c r="L18" s="987">
        <v>4.8</v>
      </c>
      <c r="M18" s="80">
        <v>5.9</v>
      </c>
      <c r="N18" s="988">
        <v>6.9</v>
      </c>
      <c r="O18" s="355">
        <v>3.8</v>
      </c>
    </row>
    <row r="19" spans="1:15" ht="15.75">
      <c r="A19" s="1"/>
      <c r="B19" s="29">
        <f t="shared" si="0"/>
        <v>15</v>
      </c>
      <c r="C19" s="592" t="s">
        <v>46</v>
      </c>
      <c r="D19" s="1084">
        <v>26</v>
      </c>
      <c r="E19" s="4">
        <v>24</v>
      </c>
      <c r="F19" s="4">
        <v>24</v>
      </c>
      <c r="G19" s="581">
        <v>20</v>
      </c>
      <c r="H19" s="4">
        <v>33</v>
      </c>
      <c r="I19" s="96">
        <v>23</v>
      </c>
      <c r="J19" s="1079">
        <v>6.4</v>
      </c>
      <c r="K19" s="989">
        <v>5.9</v>
      </c>
      <c r="L19" s="987">
        <v>5.9</v>
      </c>
      <c r="M19" s="80">
        <v>5</v>
      </c>
      <c r="N19" s="988">
        <v>8.3</v>
      </c>
      <c r="O19" s="355">
        <v>5.9</v>
      </c>
    </row>
    <row r="20" spans="1:15" ht="15.75">
      <c r="A20" s="1"/>
      <c r="B20" s="29">
        <f t="shared" si="0"/>
        <v>16</v>
      </c>
      <c r="C20" s="592" t="s">
        <v>47</v>
      </c>
      <c r="D20" s="688">
        <v>17</v>
      </c>
      <c r="E20" s="4">
        <v>14</v>
      </c>
      <c r="F20" s="4">
        <v>16</v>
      </c>
      <c r="G20" s="581">
        <v>11</v>
      </c>
      <c r="H20" s="4">
        <v>22</v>
      </c>
      <c r="I20" s="96">
        <v>13</v>
      </c>
      <c r="J20" s="1078">
        <v>6.2</v>
      </c>
      <c r="K20" s="986">
        <v>5.2</v>
      </c>
      <c r="L20" s="990">
        <v>6</v>
      </c>
      <c r="M20" s="80">
        <v>4.1</v>
      </c>
      <c r="N20" s="988">
        <v>8.2</v>
      </c>
      <c r="O20" s="355">
        <v>4.9</v>
      </c>
    </row>
    <row r="21" spans="1:15" ht="15.75">
      <c r="A21" s="1"/>
      <c r="B21" s="29">
        <f t="shared" si="0"/>
        <v>17</v>
      </c>
      <c r="C21" s="592" t="s">
        <v>48</v>
      </c>
      <c r="D21" s="1084">
        <v>6</v>
      </c>
      <c r="E21" s="4">
        <v>8</v>
      </c>
      <c r="F21" s="4">
        <v>11</v>
      </c>
      <c r="G21" s="581">
        <v>10</v>
      </c>
      <c r="H21" s="4">
        <v>10</v>
      </c>
      <c r="I21" s="96">
        <v>12</v>
      </c>
      <c r="J21" s="1079">
        <v>2.7</v>
      </c>
      <c r="K21" s="989">
        <v>3.6</v>
      </c>
      <c r="L21" s="987">
        <v>4.9</v>
      </c>
      <c r="M21" s="80">
        <v>4.6</v>
      </c>
      <c r="N21" s="988">
        <v>4.6</v>
      </c>
      <c r="O21" s="355">
        <v>5.5</v>
      </c>
    </row>
    <row r="22" spans="1:15" ht="15.75">
      <c r="A22" s="1"/>
      <c r="B22" s="29">
        <f t="shared" si="0"/>
        <v>18</v>
      </c>
      <c r="C22" s="592" t="s">
        <v>49</v>
      </c>
      <c r="D22" s="688">
        <v>14</v>
      </c>
      <c r="E22" s="4">
        <v>10</v>
      </c>
      <c r="F22" s="4">
        <v>11</v>
      </c>
      <c r="G22" s="581">
        <v>16</v>
      </c>
      <c r="H22" s="4">
        <v>7</v>
      </c>
      <c r="I22" s="96">
        <v>8</v>
      </c>
      <c r="J22" s="1078">
        <v>6.6</v>
      </c>
      <c r="K22" s="986">
        <v>4.7</v>
      </c>
      <c r="L22" s="987">
        <v>5.1</v>
      </c>
      <c r="M22" s="80">
        <v>7.5</v>
      </c>
      <c r="N22" s="988">
        <v>3.2</v>
      </c>
      <c r="O22" s="355">
        <v>3.8</v>
      </c>
    </row>
    <row r="23" spans="1:15" ht="15.75">
      <c r="A23" s="1"/>
      <c r="B23" s="29">
        <f t="shared" si="0"/>
        <v>19</v>
      </c>
      <c r="C23" s="592" t="s">
        <v>50</v>
      </c>
      <c r="D23" s="1084">
        <v>9</v>
      </c>
      <c r="E23" s="4">
        <v>12</v>
      </c>
      <c r="F23" s="4">
        <v>16</v>
      </c>
      <c r="G23" s="581">
        <v>13</v>
      </c>
      <c r="H23" s="4">
        <v>9</v>
      </c>
      <c r="I23" s="96">
        <v>9</v>
      </c>
      <c r="J23" s="1079">
        <v>4.4</v>
      </c>
      <c r="K23" s="989">
        <v>5.9</v>
      </c>
      <c r="L23" s="987">
        <v>7.9</v>
      </c>
      <c r="M23" s="80">
        <v>6.5</v>
      </c>
      <c r="N23" s="988">
        <v>4.5</v>
      </c>
      <c r="O23" s="355">
        <v>4.5</v>
      </c>
    </row>
    <row r="24" spans="1:15" ht="15.75">
      <c r="A24" s="1"/>
      <c r="B24" s="29">
        <f t="shared" si="0"/>
        <v>20</v>
      </c>
      <c r="C24" s="592" t="s">
        <v>51</v>
      </c>
      <c r="D24" s="688">
        <v>40</v>
      </c>
      <c r="E24" s="4">
        <v>30</v>
      </c>
      <c r="F24" s="4">
        <v>17</v>
      </c>
      <c r="G24" s="581">
        <v>31</v>
      </c>
      <c r="H24" s="4">
        <v>34</v>
      </c>
      <c r="I24" s="96">
        <v>19</v>
      </c>
      <c r="J24" s="1078">
        <v>8.4</v>
      </c>
      <c r="K24" s="986">
        <v>4.2</v>
      </c>
      <c r="L24" s="987">
        <v>3.6</v>
      </c>
      <c r="M24" s="80">
        <v>6.5</v>
      </c>
      <c r="N24" s="988">
        <v>7.3</v>
      </c>
      <c r="O24" s="355">
        <v>4.1</v>
      </c>
    </row>
    <row r="25" spans="1:15" ht="15.75">
      <c r="A25" s="1"/>
      <c r="B25" s="29">
        <f t="shared" si="0"/>
        <v>21</v>
      </c>
      <c r="C25" s="592" t="s">
        <v>52</v>
      </c>
      <c r="D25" s="1084">
        <v>26</v>
      </c>
      <c r="E25" s="4">
        <v>25</v>
      </c>
      <c r="F25" s="4">
        <v>26</v>
      </c>
      <c r="G25" s="581">
        <v>20</v>
      </c>
      <c r="H25" s="4">
        <v>27</v>
      </c>
      <c r="I25" s="96">
        <v>18</v>
      </c>
      <c r="J25" s="1079">
        <v>14.2</v>
      </c>
      <c r="K25" s="989">
        <v>13.7</v>
      </c>
      <c r="L25" s="987">
        <v>14.2</v>
      </c>
      <c r="M25" s="80">
        <v>11.1</v>
      </c>
      <c r="N25" s="988">
        <v>14.6</v>
      </c>
      <c r="O25" s="355">
        <v>10.1</v>
      </c>
    </row>
    <row r="26" spans="1:15" ht="15.75">
      <c r="A26" s="1"/>
      <c r="B26" s="29">
        <f t="shared" si="0"/>
        <v>22</v>
      </c>
      <c r="C26" s="592" t="s">
        <v>53</v>
      </c>
      <c r="D26" s="688">
        <v>15</v>
      </c>
      <c r="E26" s="4">
        <v>9</v>
      </c>
      <c r="F26" s="4">
        <v>8</v>
      </c>
      <c r="G26" s="581">
        <v>10</v>
      </c>
      <c r="H26" s="4">
        <v>9</v>
      </c>
      <c r="I26" s="96">
        <v>8</v>
      </c>
      <c r="J26" s="1078">
        <v>6.4</v>
      </c>
      <c r="K26" s="986">
        <v>3.9</v>
      </c>
      <c r="L26" s="987">
        <v>3.4</v>
      </c>
      <c r="M26" s="80">
        <v>4.4</v>
      </c>
      <c r="N26" s="988">
        <v>3.9</v>
      </c>
      <c r="O26" s="355">
        <v>3.5</v>
      </c>
    </row>
    <row r="27" spans="1:15" ht="15.75">
      <c r="A27" s="1"/>
      <c r="B27" s="29">
        <f t="shared" si="0"/>
        <v>23</v>
      </c>
      <c r="C27" s="592" t="s">
        <v>54</v>
      </c>
      <c r="D27" s="1084">
        <v>16</v>
      </c>
      <c r="E27" s="4">
        <v>17</v>
      </c>
      <c r="F27" s="4">
        <v>8</v>
      </c>
      <c r="G27" s="581">
        <v>8</v>
      </c>
      <c r="H27" s="4">
        <v>11</v>
      </c>
      <c r="I27" s="96">
        <v>18</v>
      </c>
      <c r="J27" s="1079">
        <v>6.7</v>
      </c>
      <c r="K27" s="989">
        <v>7.2</v>
      </c>
      <c r="L27" s="987">
        <v>3.4</v>
      </c>
      <c r="M27" s="80">
        <v>3.4</v>
      </c>
      <c r="N27" s="988">
        <v>4.7</v>
      </c>
      <c r="O27" s="355">
        <v>7.7</v>
      </c>
    </row>
    <row r="28" spans="1:15" ht="15.75">
      <c r="A28" s="1"/>
      <c r="B28" s="29">
        <f t="shared" si="0"/>
        <v>24</v>
      </c>
      <c r="C28" s="592" t="s">
        <v>55</v>
      </c>
      <c r="D28" s="688">
        <v>3</v>
      </c>
      <c r="E28" s="4">
        <v>7</v>
      </c>
      <c r="F28" s="4">
        <v>4</v>
      </c>
      <c r="G28" s="581">
        <v>7</v>
      </c>
      <c r="H28" s="4">
        <v>3</v>
      </c>
      <c r="I28" s="96">
        <v>9</v>
      </c>
      <c r="J28" s="1078">
        <v>1.9</v>
      </c>
      <c r="K28" s="986">
        <v>4.4</v>
      </c>
      <c r="L28" s="987">
        <v>2.5</v>
      </c>
      <c r="M28" s="80">
        <v>4.3</v>
      </c>
      <c r="N28" s="988">
        <v>1.8</v>
      </c>
      <c r="O28" s="355">
        <v>5.5</v>
      </c>
    </row>
    <row r="29" spans="1:15" ht="15.75">
      <c r="A29" s="1"/>
      <c r="B29" s="29">
        <f t="shared" si="0"/>
        <v>25</v>
      </c>
      <c r="C29" s="592" t="s">
        <v>56</v>
      </c>
      <c r="D29" s="1084">
        <v>14</v>
      </c>
      <c r="E29" s="4">
        <v>18</v>
      </c>
      <c r="F29" s="4">
        <v>16</v>
      </c>
      <c r="G29" s="581">
        <v>10</v>
      </c>
      <c r="H29" s="4">
        <v>17</v>
      </c>
      <c r="I29" s="96">
        <v>7</v>
      </c>
      <c r="J29" s="1079">
        <v>6.2</v>
      </c>
      <c r="K29" s="989">
        <v>8</v>
      </c>
      <c r="L29" s="987">
        <v>7.1</v>
      </c>
      <c r="M29" s="80">
        <v>4.5</v>
      </c>
      <c r="N29" s="988">
        <v>7.7</v>
      </c>
      <c r="O29" s="355">
        <v>3.2</v>
      </c>
    </row>
    <row r="30" spans="1:15" ht="15.75">
      <c r="A30" s="1"/>
      <c r="B30" s="29">
        <f t="shared" si="0"/>
        <v>26</v>
      </c>
      <c r="C30" s="592" t="s">
        <v>57</v>
      </c>
      <c r="D30" s="688">
        <v>22</v>
      </c>
      <c r="E30" s="4">
        <v>18</v>
      </c>
      <c r="F30" s="4">
        <v>22</v>
      </c>
      <c r="G30" s="581">
        <v>14</v>
      </c>
      <c r="H30" s="4">
        <v>20</v>
      </c>
      <c r="I30" s="96">
        <v>22</v>
      </c>
      <c r="J30" s="1078">
        <v>4.2</v>
      </c>
      <c r="K30" s="986">
        <v>3.4</v>
      </c>
      <c r="L30" s="987">
        <v>4.2</v>
      </c>
      <c r="M30" s="80">
        <v>2.7</v>
      </c>
      <c r="N30" s="988">
        <v>3.8</v>
      </c>
      <c r="O30" s="355">
        <v>4.2</v>
      </c>
    </row>
    <row r="31" spans="1:19" ht="16.5" thickBot="1">
      <c r="A31" s="1"/>
      <c r="B31" s="104">
        <f t="shared" si="0"/>
        <v>27</v>
      </c>
      <c r="C31" s="1076" t="s">
        <v>58</v>
      </c>
      <c r="D31" s="1085">
        <v>4</v>
      </c>
      <c r="E31" s="667">
        <v>6</v>
      </c>
      <c r="F31" s="667">
        <v>7</v>
      </c>
      <c r="G31" s="657">
        <v>7</v>
      </c>
      <c r="H31" s="667">
        <v>3</v>
      </c>
      <c r="I31" s="288">
        <v>5</v>
      </c>
      <c r="J31" s="1080">
        <v>5.8</v>
      </c>
      <c r="K31" s="991">
        <v>8.9</v>
      </c>
      <c r="L31" s="992">
        <v>10.3</v>
      </c>
      <c r="M31" s="993">
        <v>10.5</v>
      </c>
      <c r="N31" s="994">
        <v>4.6</v>
      </c>
      <c r="O31" s="356">
        <v>7.6</v>
      </c>
      <c r="P31" s="198"/>
      <c r="Q31" s="198"/>
      <c r="R31" s="198"/>
      <c r="S31" s="198"/>
    </row>
    <row r="32" spans="1:19" ht="16.5" thickBot="1">
      <c r="A32" s="63"/>
      <c r="B32" s="1769" t="s">
        <v>164</v>
      </c>
      <c r="C32" s="1770"/>
      <c r="D32" s="805">
        <f>SUM(D5:D31)</f>
        <v>589</v>
      </c>
      <c r="E32" s="980">
        <v>580</v>
      </c>
      <c r="F32" s="980">
        <v>530</v>
      </c>
      <c r="G32" s="981">
        <v>525</v>
      </c>
      <c r="H32" s="980">
        <v>502</v>
      </c>
      <c r="I32" s="1086">
        <v>468</v>
      </c>
      <c r="J32" s="1081">
        <v>7.1</v>
      </c>
      <c r="K32" s="995">
        <v>7</v>
      </c>
      <c r="L32" s="996">
        <v>6.4</v>
      </c>
      <c r="M32" s="668">
        <v>6.4</v>
      </c>
      <c r="N32" s="803">
        <v>6.1</v>
      </c>
      <c r="O32" s="388">
        <v>5.7</v>
      </c>
      <c r="P32" s="198"/>
      <c r="Q32" s="198"/>
      <c r="R32" s="198"/>
      <c r="S32" s="198"/>
    </row>
    <row r="33" spans="2:19" ht="12.75" customHeight="1">
      <c r="B33" s="1842" t="s">
        <v>310</v>
      </c>
      <c r="C33" s="1842"/>
      <c r="D33" s="1577"/>
      <c r="E33" s="1577"/>
      <c r="F33" s="1577"/>
      <c r="G33" s="1577"/>
      <c r="H33" s="1577"/>
      <c r="I33" s="1577"/>
      <c r="J33" s="1577"/>
      <c r="K33" s="1577"/>
      <c r="L33" s="1577"/>
      <c r="M33" s="1577"/>
      <c r="N33" s="1577"/>
      <c r="O33" s="267"/>
      <c r="P33" s="267"/>
      <c r="Q33" s="267"/>
      <c r="R33" s="267"/>
      <c r="S33" s="267"/>
    </row>
  </sheetData>
  <sheetProtection/>
  <mergeCells count="9">
    <mergeCell ref="M1:O1"/>
    <mergeCell ref="A15:A16"/>
    <mergeCell ref="B32:C32"/>
    <mergeCell ref="B33:N33"/>
    <mergeCell ref="B3:B4"/>
    <mergeCell ref="C3:C4"/>
    <mergeCell ref="D3:I3"/>
    <mergeCell ref="J3:O3"/>
    <mergeCell ref="B2:O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M1" sqref="M1:O1"/>
    </sheetView>
  </sheetViews>
  <sheetFormatPr defaultColWidth="9.140625" defaultRowHeight="12.75"/>
  <cols>
    <col min="1" max="1" width="5.57421875" style="0" customWidth="1"/>
    <col min="2" max="2" width="5.28125" style="0" customWidth="1"/>
    <col min="3" max="3" width="20.00390625" style="0" customWidth="1"/>
    <col min="4" max="15" width="9.28125" style="0" customWidth="1"/>
  </cols>
  <sheetData>
    <row r="1" spans="1:15" ht="15.75">
      <c r="A1" s="1"/>
      <c r="B1" s="1"/>
      <c r="C1" s="1"/>
      <c r="D1" s="1"/>
      <c r="E1" s="1"/>
      <c r="M1" s="1548" t="s">
        <v>186</v>
      </c>
      <c r="N1" s="1548"/>
      <c r="O1" s="1548"/>
    </row>
    <row r="2" spans="1:15" ht="36" customHeight="1" thickBot="1">
      <c r="A2" s="1"/>
      <c r="B2" s="1852" t="s">
        <v>512</v>
      </c>
      <c r="C2" s="1852"/>
      <c r="D2" s="1852"/>
      <c r="E2" s="1852"/>
      <c r="F2" s="1852"/>
      <c r="G2" s="1852"/>
      <c r="H2" s="1852"/>
      <c r="I2" s="1852"/>
      <c r="J2" s="1852"/>
      <c r="K2" s="1852"/>
      <c r="L2" s="1852"/>
      <c r="M2" s="1852"/>
      <c r="N2" s="1852"/>
      <c r="O2" s="1852"/>
    </row>
    <row r="3" spans="1:15" ht="15.75" customHeight="1">
      <c r="A3" s="35"/>
      <c r="B3" s="1550" t="s">
        <v>27</v>
      </c>
      <c r="C3" s="1764" t="s">
        <v>28</v>
      </c>
      <c r="D3" s="1779" t="s">
        <v>162</v>
      </c>
      <c r="E3" s="1844"/>
      <c r="F3" s="1844"/>
      <c r="G3" s="1844"/>
      <c r="H3" s="1844"/>
      <c r="I3" s="1844"/>
      <c r="J3" s="1678" t="s">
        <v>316</v>
      </c>
      <c r="K3" s="1850"/>
      <c r="L3" s="1850"/>
      <c r="M3" s="1850"/>
      <c r="N3" s="1850"/>
      <c r="O3" s="1851"/>
    </row>
    <row r="4" spans="1:15" ht="16.5" thickBot="1">
      <c r="A4" s="35"/>
      <c r="B4" s="1738"/>
      <c r="C4" s="1765"/>
      <c r="D4" s="1140">
        <v>2008</v>
      </c>
      <c r="E4" s="997">
        <v>2009</v>
      </c>
      <c r="F4" s="997">
        <v>2010</v>
      </c>
      <c r="G4" s="997">
        <v>2011</v>
      </c>
      <c r="H4" s="347">
        <v>2012</v>
      </c>
      <c r="I4" s="347">
        <v>2013</v>
      </c>
      <c r="J4" s="1004">
        <v>2008</v>
      </c>
      <c r="K4" s="997">
        <v>2009</v>
      </c>
      <c r="L4" s="997">
        <v>2010</v>
      </c>
      <c r="M4" s="997">
        <v>2011</v>
      </c>
      <c r="N4" s="1005">
        <v>2012</v>
      </c>
      <c r="O4" s="982">
        <v>2013</v>
      </c>
    </row>
    <row r="5" spans="1:15" ht="15.75">
      <c r="A5" s="1"/>
      <c r="B5" s="28">
        <v>1</v>
      </c>
      <c r="C5" s="202" t="s">
        <v>32</v>
      </c>
      <c r="D5" s="998">
        <v>3</v>
      </c>
      <c r="E5" s="999">
        <v>2</v>
      </c>
      <c r="F5" s="999">
        <v>5</v>
      </c>
      <c r="G5" s="999">
        <v>1</v>
      </c>
      <c r="H5" s="580">
        <v>7</v>
      </c>
      <c r="I5" s="492">
        <v>4</v>
      </c>
      <c r="J5" s="1006">
        <v>77.2</v>
      </c>
      <c r="K5" s="252">
        <v>51.9</v>
      </c>
      <c r="L5" s="252">
        <v>131.8</v>
      </c>
      <c r="M5" s="252">
        <v>27.4</v>
      </c>
      <c r="N5" s="985">
        <v>197.6</v>
      </c>
      <c r="O5" s="738">
        <v>120.9</v>
      </c>
    </row>
    <row r="6" spans="1:15" ht="15.75">
      <c r="A6" s="1"/>
      <c r="B6" s="29">
        <f aca="true" t="shared" si="0" ref="B6:B31">B5+1</f>
        <v>2</v>
      </c>
      <c r="C6" s="194" t="s">
        <v>33</v>
      </c>
      <c r="D6" s="1000">
        <v>5</v>
      </c>
      <c r="E6" s="3">
        <v>5</v>
      </c>
      <c r="F6" s="3">
        <v>7</v>
      </c>
      <c r="G6" s="3">
        <v>11</v>
      </c>
      <c r="H6" s="581">
        <v>3</v>
      </c>
      <c r="I6" s="96">
        <v>0</v>
      </c>
      <c r="J6" s="833">
        <v>146.2</v>
      </c>
      <c r="K6" s="255">
        <v>147.7</v>
      </c>
      <c r="L6" s="255">
        <v>201.9</v>
      </c>
      <c r="M6" s="255">
        <v>164.7</v>
      </c>
      <c r="N6" s="1007">
        <v>100.3</v>
      </c>
      <c r="O6" s="493">
        <v>0</v>
      </c>
    </row>
    <row r="7" spans="1:15" ht="15.75">
      <c r="A7" s="1"/>
      <c r="B7" s="29">
        <f t="shared" si="0"/>
        <v>3</v>
      </c>
      <c r="C7" s="194" t="s">
        <v>34</v>
      </c>
      <c r="D7" s="1000">
        <v>0</v>
      </c>
      <c r="E7" s="3">
        <v>1</v>
      </c>
      <c r="F7" s="3">
        <v>3</v>
      </c>
      <c r="G7" s="3">
        <v>2</v>
      </c>
      <c r="H7" s="581">
        <v>2</v>
      </c>
      <c r="I7" s="96">
        <v>1</v>
      </c>
      <c r="J7" s="833">
        <v>0</v>
      </c>
      <c r="K7" s="255">
        <v>36.3</v>
      </c>
      <c r="L7" s="255">
        <v>109.3</v>
      </c>
      <c r="M7" s="255">
        <v>65.8</v>
      </c>
      <c r="N7" s="1007">
        <v>88.9</v>
      </c>
      <c r="O7" s="493">
        <v>48.3</v>
      </c>
    </row>
    <row r="8" spans="1:15" ht="15.75">
      <c r="A8" s="1"/>
      <c r="B8" s="29">
        <f t="shared" si="0"/>
        <v>4</v>
      </c>
      <c r="C8" s="194" t="s">
        <v>35</v>
      </c>
      <c r="D8" s="1000">
        <v>10</v>
      </c>
      <c r="E8" s="3">
        <v>5</v>
      </c>
      <c r="F8" s="3">
        <v>5</v>
      </c>
      <c r="G8" s="3">
        <v>8</v>
      </c>
      <c r="H8" s="581">
        <v>4</v>
      </c>
      <c r="I8" s="96">
        <v>8</v>
      </c>
      <c r="J8" s="833">
        <v>136.2</v>
      </c>
      <c r="K8" s="255">
        <v>66.9</v>
      </c>
      <c r="L8" s="255">
        <v>67.3</v>
      </c>
      <c r="M8" s="255">
        <v>94.3</v>
      </c>
      <c r="N8" s="1007">
        <v>50.3</v>
      </c>
      <c r="O8" s="493">
        <v>108.8</v>
      </c>
    </row>
    <row r="9" spans="1:15" ht="15.75">
      <c r="A9" s="1"/>
      <c r="B9" s="29">
        <f t="shared" si="0"/>
        <v>5</v>
      </c>
      <c r="C9" s="194" t="s">
        <v>36</v>
      </c>
      <c r="D9" s="1000">
        <v>10</v>
      </c>
      <c r="E9" s="3">
        <v>8</v>
      </c>
      <c r="F9" s="3">
        <v>7</v>
      </c>
      <c r="G9" s="3">
        <v>13</v>
      </c>
      <c r="H9" s="581">
        <v>6</v>
      </c>
      <c r="I9" s="96">
        <v>10</v>
      </c>
      <c r="J9" s="833">
        <v>81.4</v>
      </c>
      <c r="K9" s="255">
        <v>65.7</v>
      </c>
      <c r="L9" s="255">
        <v>60.1</v>
      </c>
      <c r="M9" s="255">
        <v>131.3</v>
      </c>
      <c r="N9" s="1007">
        <v>65</v>
      </c>
      <c r="O9" s="493">
        <v>119.2</v>
      </c>
    </row>
    <row r="10" spans="1:15" ht="15.75">
      <c r="A10" s="1"/>
      <c r="B10" s="29">
        <f t="shared" si="0"/>
        <v>6</v>
      </c>
      <c r="C10" s="194" t="s">
        <v>37</v>
      </c>
      <c r="D10" s="1000">
        <v>7</v>
      </c>
      <c r="E10" s="3">
        <v>2</v>
      </c>
      <c r="F10" s="3">
        <v>6</v>
      </c>
      <c r="G10" s="3">
        <v>5</v>
      </c>
      <c r="H10" s="581">
        <v>1</v>
      </c>
      <c r="I10" s="96">
        <v>1</v>
      </c>
      <c r="J10" s="833">
        <v>331.8</v>
      </c>
      <c r="K10" s="255">
        <v>93.9</v>
      </c>
      <c r="L10" s="255">
        <v>291.3</v>
      </c>
      <c r="M10" s="255">
        <v>111.4</v>
      </c>
      <c r="N10" s="1007">
        <v>46</v>
      </c>
      <c r="O10" s="493">
        <v>48.3</v>
      </c>
    </row>
    <row r="11" spans="1:15" ht="15.75">
      <c r="A11" s="1"/>
      <c r="B11" s="29">
        <f t="shared" si="0"/>
        <v>7</v>
      </c>
      <c r="C11" s="194" t="s">
        <v>38</v>
      </c>
      <c r="D11" s="1000">
        <v>3</v>
      </c>
      <c r="E11" s="3">
        <v>1</v>
      </c>
      <c r="F11" s="3">
        <v>2</v>
      </c>
      <c r="G11" s="3">
        <v>3</v>
      </c>
      <c r="H11" s="581">
        <v>0</v>
      </c>
      <c r="I11" s="96">
        <v>0</v>
      </c>
      <c r="J11" s="833">
        <v>137.5</v>
      </c>
      <c r="K11" s="255">
        <v>45.8</v>
      </c>
      <c r="L11" s="255">
        <v>88.8</v>
      </c>
      <c r="M11" s="255">
        <v>30</v>
      </c>
      <c r="N11" s="1007">
        <v>0</v>
      </c>
      <c r="O11" s="493">
        <v>0</v>
      </c>
    </row>
    <row r="12" spans="1:15" ht="15.75">
      <c r="A12" s="1"/>
      <c r="B12" s="29">
        <f t="shared" si="0"/>
        <v>8</v>
      </c>
      <c r="C12" s="194" t="s">
        <v>39</v>
      </c>
      <c r="D12" s="1000">
        <v>4</v>
      </c>
      <c r="E12" s="3">
        <v>5</v>
      </c>
      <c r="F12" s="3">
        <v>3</v>
      </c>
      <c r="G12" s="3">
        <v>6</v>
      </c>
      <c r="H12" s="581">
        <v>5</v>
      </c>
      <c r="I12" s="96">
        <v>7</v>
      </c>
      <c r="J12" s="833">
        <v>68.6</v>
      </c>
      <c r="K12" s="255">
        <v>85.2</v>
      </c>
      <c r="L12" s="255">
        <v>51</v>
      </c>
      <c r="M12" s="255">
        <v>89</v>
      </c>
      <c r="N12" s="1007">
        <v>79.8</v>
      </c>
      <c r="O12" s="493">
        <v>128.7</v>
      </c>
    </row>
    <row r="13" spans="1:15" ht="15.75">
      <c r="A13" s="1"/>
      <c r="B13" s="29">
        <f t="shared" si="0"/>
        <v>9</v>
      </c>
      <c r="C13" s="194" t="s">
        <v>40</v>
      </c>
      <c r="D13" s="1000">
        <v>2</v>
      </c>
      <c r="E13" s="3">
        <v>1</v>
      </c>
      <c r="F13" s="3">
        <v>3</v>
      </c>
      <c r="G13" s="3">
        <v>3</v>
      </c>
      <c r="H13" s="581">
        <v>3</v>
      </c>
      <c r="I13" s="96">
        <v>1</v>
      </c>
      <c r="J13" s="833">
        <v>41.8</v>
      </c>
      <c r="K13" s="255">
        <v>20.6</v>
      </c>
      <c r="L13" s="255">
        <v>61.5</v>
      </c>
      <c r="M13" s="255">
        <v>54.3</v>
      </c>
      <c r="N13" s="1007">
        <v>60.1</v>
      </c>
      <c r="O13" s="493">
        <v>20.2</v>
      </c>
    </row>
    <row r="14" spans="1:15" ht="15.75">
      <c r="A14" s="1"/>
      <c r="B14" s="29">
        <f t="shared" si="0"/>
        <v>10</v>
      </c>
      <c r="C14" s="194" t="s">
        <v>41</v>
      </c>
      <c r="D14" s="1000">
        <v>4</v>
      </c>
      <c r="E14" s="3">
        <v>3</v>
      </c>
      <c r="F14" s="3">
        <v>3</v>
      </c>
      <c r="G14" s="3">
        <v>3</v>
      </c>
      <c r="H14" s="581">
        <v>2</v>
      </c>
      <c r="I14" s="96">
        <v>2</v>
      </c>
      <c r="J14" s="833">
        <v>152.8</v>
      </c>
      <c r="K14" s="255">
        <v>116.3</v>
      </c>
      <c r="L14" s="255">
        <v>109.9</v>
      </c>
      <c r="M14" s="255">
        <v>84.5</v>
      </c>
      <c r="N14" s="1007">
        <v>80.7</v>
      </c>
      <c r="O14" s="493">
        <v>94.6</v>
      </c>
    </row>
    <row r="15" spans="1:15" ht="15.75">
      <c r="A15" s="1442">
        <v>61</v>
      </c>
      <c r="B15" s="29">
        <f t="shared" si="0"/>
        <v>11</v>
      </c>
      <c r="C15" s="194" t="s">
        <v>42</v>
      </c>
      <c r="D15" s="1000">
        <v>9</v>
      </c>
      <c r="E15" s="3">
        <v>2</v>
      </c>
      <c r="F15" s="3">
        <v>2</v>
      </c>
      <c r="G15" s="3">
        <v>2</v>
      </c>
      <c r="H15" s="581">
        <v>0</v>
      </c>
      <c r="I15" s="96">
        <v>2</v>
      </c>
      <c r="J15" s="833">
        <v>338.7</v>
      </c>
      <c r="K15" s="255">
        <v>75.3</v>
      </c>
      <c r="L15" s="255">
        <v>74.1</v>
      </c>
      <c r="M15" s="255">
        <v>70.7</v>
      </c>
      <c r="N15" s="1007">
        <v>0</v>
      </c>
      <c r="O15" s="493">
        <v>138.6</v>
      </c>
    </row>
    <row r="16" spans="1:15" ht="15.75">
      <c r="A16" s="1442"/>
      <c r="B16" s="29">
        <f t="shared" si="0"/>
        <v>12</v>
      </c>
      <c r="C16" s="194" t="s">
        <v>43</v>
      </c>
      <c r="D16" s="1000">
        <v>6</v>
      </c>
      <c r="E16" s="3">
        <v>3</v>
      </c>
      <c r="F16" s="3">
        <v>6</v>
      </c>
      <c r="G16" s="3">
        <v>10</v>
      </c>
      <c r="H16" s="581">
        <v>3</v>
      </c>
      <c r="I16" s="96">
        <v>3</v>
      </c>
      <c r="J16" s="833">
        <v>110.3</v>
      </c>
      <c r="K16" s="255">
        <v>54.5</v>
      </c>
      <c r="L16" s="255">
        <v>109.9</v>
      </c>
      <c r="M16" s="255">
        <v>144.7</v>
      </c>
      <c r="N16" s="1007">
        <v>58</v>
      </c>
      <c r="O16" s="493">
        <v>63.3</v>
      </c>
    </row>
    <row r="17" spans="1:15" ht="15.75">
      <c r="A17" s="1"/>
      <c r="B17" s="29">
        <f t="shared" si="0"/>
        <v>13</v>
      </c>
      <c r="C17" s="194" t="s">
        <v>44</v>
      </c>
      <c r="D17" s="1000">
        <v>6</v>
      </c>
      <c r="E17" s="3">
        <v>6</v>
      </c>
      <c r="F17" s="3">
        <v>1</v>
      </c>
      <c r="G17" s="3">
        <v>5</v>
      </c>
      <c r="H17" s="581">
        <v>3</v>
      </c>
      <c r="I17" s="96">
        <v>5</v>
      </c>
      <c r="J17" s="833">
        <v>77</v>
      </c>
      <c r="K17" s="255">
        <v>76.1</v>
      </c>
      <c r="L17" s="255">
        <v>12.6</v>
      </c>
      <c r="M17" s="255">
        <v>66.1</v>
      </c>
      <c r="N17" s="1007">
        <v>41.8</v>
      </c>
      <c r="O17" s="493">
        <v>73.4</v>
      </c>
    </row>
    <row r="18" spans="1:15" ht="15.75">
      <c r="A18" s="1"/>
      <c r="B18" s="29">
        <f t="shared" si="0"/>
        <v>14</v>
      </c>
      <c r="C18" s="194" t="s">
        <v>45</v>
      </c>
      <c r="D18" s="1000">
        <v>2</v>
      </c>
      <c r="E18" s="3">
        <v>3</v>
      </c>
      <c r="F18" s="3">
        <v>2</v>
      </c>
      <c r="G18" s="3">
        <v>1</v>
      </c>
      <c r="H18" s="581">
        <v>1</v>
      </c>
      <c r="I18" s="96">
        <v>0</v>
      </c>
      <c r="J18" s="833">
        <v>72.5</v>
      </c>
      <c r="K18" s="255">
        <v>106.4</v>
      </c>
      <c r="L18" s="255">
        <v>69.4</v>
      </c>
      <c r="M18" s="255">
        <v>31.3</v>
      </c>
      <c r="N18" s="1007">
        <v>34.1</v>
      </c>
      <c r="O18" s="493">
        <v>0</v>
      </c>
    </row>
    <row r="19" spans="1:15" ht="15.75">
      <c r="A19" s="1"/>
      <c r="B19" s="29">
        <f t="shared" si="0"/>
        <v>15</v>
      </c>
      <c r="C19" s="194" t="s">
        <v>46</v>
      </c>
      <c r="D19" s="1000">
        <v>6</v>
      </c>
      <c r="E19" s="3">
        <v>2</v>
      </c>
      <c r="F19" s="3">
        <v>3</v>
      </c>
      <c r="G19" s="3">
        <v>3</v>
      </c>
      <c r="H19" s="581">
        <v>5</v>
      </c>
      <c r="I19" s="96">
        <v>2</v>
      </c>
      <c r="J19" s="833">
        <v>92.9</v>
      </c>
      <c r="K19" s="255">
        <v>31.1</v>
      </c>
      <c r="L19" s="255">
        <v>49.5</v>
      </c>
      <c r="M19" s="255">
        <v>63.6</v>
      </c>
      <c r="N19" s="1007">
        <v>122.3</v>
      </c>
      <c r="O19" s="493">
        <v>50.3</v>
      </c>
    </row>
    <row r="20" spans="1:15" ht="15.75">
      <c r="A20" s="1"/>
      <c r="B20" s="29">
        <f t="shared" si="0"/>
        <v>16</v>
      </c>
      <c r="C20" s="194" t="s">
        <v>47</v>
      </c>
      <c r="D20" s="1000">
        <v>0</v>
      </c>
      <c r="E20" s="3">
        <v>0</v>
      </c>
      <c r="F20" s="3">
        <v>1</v>
      </c>
      <c r="G20" s="3">
        <v>2</v>
      </c>
      <c r="H20" s="581">
        <v>4</v>
      </c>
      <c r="I20" s="96">
        <v>5</v>
      </c>
      <c r="J20" s="833">
        <v>0</v>
      </c>
      <c r="K20" s="255">
        <v>0</v>
      </c>
      <c r="L20" s="255">
        <v>30.7</v>
      </c>
      <c r="M20" s="255">
        <v>57.8</v>
      </c>
      <c r="N20" s="1007">
        <v>140</v>
      </c>
      <c r="O20" s="493">
        <v>188.1</v>
      </c>
    </row>
    <row r="21" spans="1:15" ht="15.75">
      <c r="A21" s="1"/>
      <c r="B21" s="29">
        <f t="shared" si="0"/>
        <v>17</v>
      </c>
      <c r="C21" s="194" t="s">
        <v>48</v>
      </c>
      <c r="D21" s="1000">
        <v>2</v>
      </c>
      <c r="E21" s="3">
        <v>1</v>
      </c>
      <c r="F21" s="3">
        <v>4</v>
      </c>
      <c r="G21" s="3">
        <v>4</v>
      </c>
      <c r="H21" s="581">
        <v>1</v>
      </c>
      <c r="I21" s="96">
        <v>1</v>
      </c>
      <c r="J21" s="833">
        <v>55.1</v>
      </c>
      <c r="K21" s="255">
        <v>27.7</v>
      </c>
      <c r="L21" s="255">
        <v>112.4</v>
      </c>
      <c r="M21" s="255">
        <v>99.3</v>
      </c>
      <c r="N21" s="1007">
        <v>41.3</v>
      </c>
      <c r="O21" s="493">
        <v>43.3</v>
      </c>
    </row>
    <row r="22" spans="1:15" ht="15.75">
      <c r="A22" s="1"/>
      <c r="B22" s="29">
        <f t="shared" si="0"/>
        <v>18</v>
      </c>
      <c r="C22" s="194" t="s">
        <v>49</v>
      </c>
      <c r="D22" s="1000">
        <v>2</v>
      </c>
      <c r="E22" s="3">
        <v>3</v>
      </c>
      <c r="F22" s="3">
        <v>5</v>
      </c>
      <c r="G22" s="3">
        <v>1</v>
      </c>
      <c r="H22" s="581">
        <v>3</v>
      </c>
      <c r="I22" s="96">
        <v>0</v>
      </c>
      <c r="J22" s="833">
        <v>105.8</v>
      </c>
      <c r="K22" s="255">
        <v>157.1</v>
      </c>
      <c r="L22" s="255">
        <v>257.7</v>
      </c>
      <c r="M22" s="255">
        <v>41.2</v>
      </c>
      <c r="N22" s="1007">
        <v>146.2</v>
      </c>
      <c r="O22" s="493">
        <v>0</v>
      </c>
    </row>
    <row r="23" spans="1:15" ht="15.75">
      <c r="A23" s="1"/>
      <c r="B23" s="29">
        <f t="shared" si="0"/>
        <v>19</v>
      </c>
      <c r="C23" s="194" t="s">
        <v>50</v>
      </c>
      <c r="D23" s="1000">
        <v>1</v>
      </c>
      <c r="E23" s="3">
        <v>1</v>
      </c>
      <c r="F23" s="3">
        <v>4</v>
      </c>
      <c r="G23" s="3">
        <v>3</v>
      </c>
      <c r="H23" s="581">
        <v>2</v>
      </c>
      <c r="I23" s="96">
        <v>1</v>
      </c>
      <c r="J23" s="833">
        <v>30.2</v>
      </c>
      <c r="K23" s="255">
        <v>30.2</v>
      </c>
      <c r="L23" s="255">
        <v>122</v>
      </c>
      <c r="M23" s="255">
        <v>76.5</v>
      </c>
      <c r="N23" s="1007">
        <v>69.6</v>
      </c>
      <c r="O23" s="493">
        <v>35.8</v>
      </c>
    </row>
    <row r="24" spans="1:15" ht="15.75">
      <c r="A24" s="1"/>
      <c r="B24" s="29">
        <f t="shared" si="0"/>
        <v>20</v>
      </c>
      <c r="C24" s="194" t="s">
        <v>51</v>
      </c>
      <c r="D24" s="1000">
        <v>6</v>
      </c>
      <c r="E24" s="3">
        <v>6</v>
      </c>
      <c r="F24" s="3">
        <v>2</v>
      </c>
      <c r="G24" s="3">
        <v>2</v>
      </c>
      <c r="H24" s="581">
        <v>6</v>
      </c>
      <c r="I24" s="96">
        <v>3</v>
      </c>
      <c r="J24" s="833">
        <v>83.2</v>
      </c>
      <c r="K24" s="255">
        <v>104.8</v>
      </c>
      <c r="L24" s="255">
        <v>34.6</v>
      </c>
      <c r="M24" s="255">
        <v>42.2</v>
      </c>
      <c r="N24" s="1007">
        <v>126</v>
      </c>
      <c r="O24" s="493">
        <v>68.7</v>
      </c>
    </row>
    <row r="25" spans="1:15" ht="15.75">
      <c r="A25" s="1"/>
      <c r="B25" s="29">
        <f t="shared" si="0"/>
        <v>21</v>
      </c>
      <c r="C25" s="194" t="s">
        <v>52</v>
      </c>
      <c r="D25" s="1000">
        <v>6</v>
      </c>
      <c r="E25" s="3">
        <v>5</v>
      </c>
      <c r="F25" s="3">
        <v>3</v>
      </c>
      <c r="G25" s="3">
        <v>5</v>
      </c>
      <c r="H25" s="581">
        <v>7</v>
      </c>
      <c r="I25" s="96">
        <v>5</v>
      </c>
      <c r="J25" s="833">
        <v>234.1</v>
      </c>
      <c r="K25" s="255">
        <v>193.6</v>
      </c>
      <c r="L25" s="255">
        <v>120.8</v>
      </c>
      <c r="M25" s="255">
        <v>110.9</v>
      </c>
      <c r="N25" s="1007">
        <v>316.4</v>
      </c>
      <c r="O25" s="493">
        <v>262.8</v>
      </c>
    </row>
    <row r="26" spans="1:15" ht="15.75">
      <c r="A26" s="1"/>
      <c r="B26" s="29">
        <f t="shared" si="0"/>
        <v>22</v>
      </c>
      <c r="C26" s="194" t="s">
        <v>53</v>
      </c>
      <c r="D26" s="1000">
        <v>3</v>
      </c>
      <c r="E26" s="3">
        <v>1</v>
      </c>
      <c r="F26" s="3">
        <v>0</v>
      </c>
      <c r="G26" s="3">
        <v>1</v>
      </c>
      <c r="H26" s="581">
        <v>0</v>
      </c>
      <c r="I26" s="96">
        <v>2</v>
      </c>
      <c r="J26" s="833">
        <v>138.2</v>
      </c>
      <c r="K26" s="255">
        <v>45.6</v>
      </c>
      <c r="L26" s="255">
        <v>0</v>
      </c>
      <c r="M26" s="255">
        <v>42.7</v>
      </c>
      <c r="N26" s="1007">
        <v>0</v>
      </c>
      <c r="O26" s="493">
        <v>102.3</v>
      </c>
    </row>
    <row r="27" spans="1:15" ht="15.75">
      <c r="A27" s="1"/>
      <c r="B27" s="29">
        <f t="shared" si="0"/>
        <v>23</v>
      </c>
      <c r="C27" s="194" t="s">
        <v>54</v>
      </c>
      <c r="D27" s="1000">
        <v>2</v>
      </c>
      <c r="E27" s="3">
        <v>5</v>
      </c>
      <c r="F27" s="3">
        <v>0</v>
      </c>
      <c r="G27" s="3">
        <v>3</v>
      </c>
      <c r="H27" s="581">
        <v>3</v>
      </c>
      <c r="I27" s="96">
        <v>3</v>
      </c>
      <c r="J27" s="833">
        <v>77.2</v>
      </c>
      <c r="K27" s="255">
        <v>193.8</v>
      </c>
      <c r="L27" s="255">
        <v>0</v>
      </c>
      <c r="M27" s="255">
        <v>80.9</v>
      </c>
      <c r="N27" s="1007">
        <v>110</v>
      </c>
      <c r="O27" s="493">
        <v>120.7</v>
      </c>
    </row>
    <row r="28" spans="1:15" ht="15.75">
      <c r="A28" s="1"/>
      <c r="B28" s="29">
        <f t="shared" si="0"/>
        <v>24</v>
      </c>
      <c r="C28" s="194" t="s">
        <v>55</v>
      </c>
      <c r="D28" s="1000">
        <v>1</v>
      </c>
      <c r="E28" s="3">
        <v>1</v>
      </c>
      <c r="F28" s="3">
        <v>1</v>
      </c>
      <c r="G28" s="3">
        <v>1</v>
      </c>
      <c r="H28" s="581">
        <v>0</v>
      </c>
      <c r="I28" s="96">
        <v>3</v>
      </c>
      <c r="J28" s="833">
        <v>53.2</v>
      </c>
      <c r="K28" s="255">
        <v>53.2</v>
      </c>
      <c r="L28" s="255">
        <v>52.4</v>
      </c>
      <c r="M28" s="255">
        <v>41.8</v>
      </c>
      <c r="N28" s="1007">
        <v>0</v>
      </c>
      <c r="O28" s="493">
        <v>186.3</v>
      </c>
    </row>
    <row r="29" spans="1:15" ht="15.75">
      <c r="A29" s="1"/>
      <c r="B29" s="29">
        <f t="shared" si="0"/>
        <v>25</v>
      </c>
      <c r="C29" s="194" t="s">
        <v>56</v>
      </c>
      <c r="D29" s="1000">
        <v>4</v>
      </c>
      <c r="E29" s="3">
        <v>4</v>
      </c>
      <c r="F29" s="3">
        <v>3</v>
      </c>
      <c r="G29" s="3">
        <v>1</v>
      </c>
      <c r="H29" s="581">
        <v>5</v>
      </c>
      <c r="I29" s="96">
        <v>1</v>
      </c>
      <c r="J29" s="833">
        <v>105.5</v>
      </c>
      <c r="K29" s="255">
        <v>107</v>
      </c>
      <c r="L29" s="255">
        <v>78.6</v>
      </c>
      <c r="M29" s="255">
        <v>26</v>
      </c>
      <c r="N29" s="1007">
        <v>135.9</v>
      </c>
      <c r="O29" s="493">
        <v>30</v>
      </c>
    </row>
    <row r="30" spans="1:15" ht="15.75">
      <c r="A30" s="1"/>
      <c r="B30" s="29">
        <f t="shared" si="0"/>
        <v>26</v>
      </c>
      <c r="C30" s="194" t="s">
        <v>57</v>
      </c>
      <c r="D30" s="1000">
        <v>2</v>
      </c>
      <c r="E30" s="3">
        <v>0</v>
      </c>
      <c r="F30" s="3">
        <v>3</v>
      </c>
      <c r="G30" s="3">
        <v>0</v>
      </c>
      <c r="H30" s="581">
        <v>2</v>
      </c>
      <c r="I30" s="96">
        <v>3</v>
      </c>
      <c r="J30" s="833">
        <v>42.5</v>
      </c>
      <c r="K30" s="255">
        <v>0</v>
      </c>
      <c r="L30" s="255">
        <v>73.8</v>
      </c>
      <c r="M30" s="255">
        <v>0</v>
      </c>
      <c r="N30" s="1007">
        <v>89.1</v>
      </c>
      <c r="O30" s="493">
        <v>150.2</v>
      </c>
    </row>
    <row r="31" spans="1:15" ht="16.5" thickBot="1">
      <c r="A31" s="1"/>
      <c r="B31" s="104">
        <f t="shared" si="0"/>
        <v>27</v>
      </c>
      <c r="C31" s="226" t="s">
        <v>58</v>
      </c>
      <c r="D31" s="1001">
        <v>0</v>
      </c>
      <c r="E31" s="7">
        <v>0</v>
      </c>
      <c r="F31" s="7">
        <v>1</v>
      </c>
      <c r="G31" s="7">
        <v>0</v>
      </c>
      <c r="H31" s="1002">
        <v>1</v>
      </c>
      <c r="I31" s="224">
        <v>1</v>
      </c>
      <c r="J31" s="834">
        <v>0</v>
      </c>
      <c r="K31" s="393">
        <v>0</v>
      </c>
      <c r="L31" s="393">
        <v>62.5</v>
      </c>
      <c r="M31" s="393">
        <v>0</v>
      </c>
      <c r="N31" s="1008">
        <v>62.6</v>
      </c>
      <c r="O31" s="783">
        <v>66.8</v>
      </c>
    </row>
    <row r="32" spans="1:15" ht="16.5" thickBot="1">
      <c r="A32" s="63"/>
      <c r="B32" s="1769" t="s">
        <v>164</v>
      </c>
      <c r="C32" s="1849"/>
      <c r="D32" s="1003">
        <v>106</v>
      </c>
      <c r="E32" s="227">
        <v>76</v>
      </c>
      <c r="F32" s="8">
        <v>85</v>
      </c>
      <c r="G32" s="8">
        <v>99</v>
      </c>
      <c r="H32" s="981">
        <v>79</v>
      </c>
      <c r="I32" s="279">
        <v>74</v>
      </c>
      <c r="J32" s="836">
        <v>95.5</v>
      </c>
      <c r="K32" s="383">
        <v>69.5</v>
      </c>
      <c r="L32" s="383">
        <v>78.5</v>
      </c>
      <c r="M32" s="383">
        <v>110.7</v>
      </c>
      <c r="N32" s="1009">
        <v>83.7</v>
      </c>
      <c r="O32" s="788">
        <v>84.8</v>
      </c>
    </row>
    <row r="33" spans="2:14" ht="12.75">
      <c r="B33" s="1842" t="s">
        <v>310</v>
      </c>
      <c r="C33" s="1842"/>
      <c r="D33" s="1577"/>
      <c r="E33" s="1577"/>
      <c r="F33" s="1577"/>
      <c r="G33" s="1577"/>
      <c r="H33" s="1577"/>
      <c r="I33" s="1577"/>
      <c r="J33" s="1577"/>
      <c r="K33" s="1577"/>
      <c r="L33" s="1577"/>
      <c r="M33" s="1577"/>
      <c r="N33" s="1577"/>
    </row>
  </sheetData>
  <sheetProtection/>
  <mergeCells count="9">
    <mergeCell ref="M1:O1"/>
    <mergeCell ref="A15:A16"/>
    <mergeCell ref="B32:C32"/>
    <mergeCell ref="B33:N33"/>
    <mergeCell ref="B3:B4"/>
    <mergeCell ref="C3:C4"/>
    <mergeCell ref="D3:I3"/>
    <mergeCell ref="J3:O3"/>
    <mergeCell ref="B2:O2"/>
  </mergeCells>
  <printOptions/>
  <pageMargins left="0.29" right="0.13" top="0.3937007874015748" bottom="0.3937007874015748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P1" sqref="P1:Q1"/>
    </sheetView>
  </sheetViews>
  <sheetFormatPr defaultColWidth="9.140625" defaultRowHeight="12.75"/>
  <cols>
    <col min="1" max="1" width="4.7109375" style="0" customWidth="1"/>
    <col min="2" max="2" width="4.57421875" style="0" customWidth="1"/>
    <col min="3" max="3" width="22.140625" style="0" customWidth="1"/>
    <col min="5" max="5" width="8.28125" style="0" customWidth="1"/>
    <col min="6" max="6" width="8.57421875" style="0" customWidth="1"/>
    <col min="7" max="7" width="7.00390625" style="0" customWidth="1"/>
    <col min="8" max="9" width="8.57421875" style="0" customWidth="1"/>
    <col min="10" max="10" width="7.00390625" style="0" customWidth="1"/>
    <col min="11" max="11" width="8.7109375" style="0" customWidth="1"/>
    <col min="12" max="12" width="8.28125" style="0" customWidth="1"/>
    <col min="13" max="13" width="8.57421875" style="0" customWidth="1"/>
    <col min="14" max="14" width="6.8515625" style="0" customWidth="1"/>
    <col min="15" max="15" width="8.28125" style="0" customWidth="1"/>
    <col min="16" max="16" width="8.57421875" style="0" customWidth="1"/>
    <col min="17" max="17" width="7.140625" style="0" customWidth="1"/>
  </cols>
  <sheetData>
    <row r="1" spans="16:17" ht="15.75">
      <c r="P1" s="1862" t="s">
        <v>94</v>
      </c>
      <c r="Q1" s="1862"/>
    </row>
    <row r="2" spans="2:17" ht="43.5" customHeight="1" thickBot="1">
      <c r="B2" s="1861" t="s">
        <v>368</v>
      </c>
      <c r="C2" s="1861"/>
      <c r="D2" s="1861"/>
      <c r="E2" s="1861"/>
      <c r="F2" s="1861"/>
      <c r="G2" s="1861"/>
      <c r="H2" s="1861"/>
      <c r="I2" s="1861"/>
      <c r="J2" s="1861"/>
      <c r="K2" s="1861"/>
      <c r="L2" s="1861"/>
      <c r="M2" s="1861"/>
      <c r="N2" s="1861"/>
      <c r="O2" s="1861"/>
      <c r="P2" s="1861"/>
      <c r="Q2" s="1861"/>
    </row>
    <row r="3" spans="2:17" ht="10.5" customHeight="1">
      <c r="B3" s="1863" t="s">
        <v>27</v>
      </c>
      <c r="C3" s="1866" t="s">
        <v>28</v>
      </c>
      <c r="D3" s="1870">
        <v>2012</v>
      </c>
      <c r="E3" s="1871"/>
      <c r="F3" s="1871"/>
      <c r="G3" s="1871"/>
      <c r="H3" s="1871"/>
      <c r="I3" s="1871"/>
      <c r="J3" s="1871"/>
      <c r="K3" s="1872">
        <v>2013</v>
      </c>
      <c r="L3" s="1871"/>
      <c r="M3" s="1871"/>
      <c r="N3" s="1871"/>
      <c r="O3" s="1871"/>
      <c r="P3" s="1871"/>
      <c r="Q3" s="1873"/>
    </row>
    <row r="4" spans="2:17" ht="12.75">
      <c r="B4" s="1864"/>
      <c r="C4" s="1867"/>
      <c r="D4" s="1854" t="s">
        <v>363</v>
      </c>
      <c r="E4" s="1858" t="s">
        <v>79</v>
      </c>
      <c r="F4" s="1858"/>
      <c r="G4" s="1858"/>
      <c r="H4" s="1858"/>
      <c r="I4" s="1858"/>
      <c r="J4" s="1858"/>
      <c r="K4" s="1856" t="s">
        <v>363</v>
      </c>
      <c r="L4" s="1858" t="s">
        <v>79</v>
      </c>
      <c r="M4" s="1858"/>
      <c r="N4" s="1858"/>
      <c r="O4" s="1858"/>
      <c r="P4" s="1858"/>
      <c r="Q4" s="1869"/>
    </row>
    <row r="5" spans="2:17" ht="12.75">
      <c r="B5" s="1864"/>
      <c r="C5" s="1867"/>
      <c r="D5" s="1854"/>
      <c r="E5" s="1858" t="s">
        <v>364</v>
      </c>
      <c r="F5" s="1858"/>
      <c r="G5" s="1858"/>
      <c r="H5" s="1859" t="s">
        <v>365</v>
      </c>
      <c r="I5" s="1859"/>
      <c r="J5" s="1859"/>
      <c r="K5" s="1856"/>
      <c r="L5" s="1858" t="s">
        <v>364</v>
      </c>
      <c r="M5" s="1858"/>
      <c r="N5" s="1858"/>
      <c r="O5" s="1859" t="s">
        <v>365</v>
      </c>
      <c r="P5" s="1859"/>
      <c r="Q5" s="1860"/>
    </row>
    <row r="6" spans="2:17" ht="26.25" thickBot="1">
      <c r="B6" s="1865"/>
      <c r="C6" s="1868"/>
      <c r="D6" s="1855"/>
      <c r="E6" s="742" t="s">
        <v>366</v>
      </c>
      <c r="F6" s="742" t="s">
        <v>256</v>
      </c>
      <c r="G6" s="742" t="s">
        <v>367</v>
      </c>
      <c r="H6" s="742" t="s">
        <v>366</v>
      </c>
      <c r="I6" s="742" t="s">
        <v>256</v>
      </c>
      <c r="J6" s="742" t="s">
        <v>367</v>
      </c>
      <c r="K6" s="1857"/>
      <c r="L6" s="742" t="s">
        <v>366</v>
      </c>
      <c r="M6" s="742" t="s">
        <v>256</v>
      </c>
      <c r="N6" s="742" t="s">
        <v>367</v>
      </c>
      <c r="O6" s="742" t="s">
        <v>366</v>
      </c>
      <c r="P6" s="742" t="s">
        <v>256</v>
      </c>
      <c r="Q6" s="743" t="s">
        <v>367</v>
      </c>
    </row>
    <row r="7" spans="2:17" ht="13.5" customHeight="1">
      <c r="B7" s="28">
        <v>1</v>
      </c>
      <c r="C7" s="746" t="s">
        <v>32</v>
      </c>
      <c r="D7" s="749">
        <v>363</v>
      </c>
      <c r="E7" s="750">
        <v>212</v>
      </c>
      <c r="F7" s="751">
        <v>52</v>
      </c>
      <c r="G7" s="751">
        <v>32</v>
      </c>
      <c r="H7" s="751">
        <v>60</v>
      </c>
      <c r="I7" s="752">
        <v>6</v>
      </c>
      <c r="J7" s="752">
        <v>1</v>
      </c>
      <c r="K7" s="754">
        <v>367</v>
      </c>
      <c r="L7" s="755">
        <v>219</v>
      </c>
      <c r="M7" s="751">
        <v>32</v>
      </c>
      <c r="N7" s="756">
        <v>56</v>
      </c>
      <c r="O7" s="756">
        <v>49</v>
      </c>
      <c r="P7" s="757">
        <v>2</v>
      </c>
      <c r="Q7" s="753">
        <v>9</v>
      </c>
    </row>
    <row r="8" spans="2:17" ht="13.5" customHeight="1">
      <c r="B8" s="29">
        <f aca="true" t="shared" si="0" ref="B8:B33">B7+1</f>
        <v>2</v>
      </c>
      <c r="C8" s="194" t="s">
        <v>33</v>
      </c>
      <c r="D8" s="758">
        <v>59</v>
      </c>
      <c r="E8" s="759">
        <v>38</v>
      </c>
      <c r="F8" s="760">
        <v>6</v>
      </c>
      <c r="G8" s="760">
        <v>4</v>
      </c>
      <c r="H8" s="760">
        <v>9</v>
      </c>
      <c r="I8" s="761">
        <v>2</v>
      </c>
      <c r="J8" s="761">
        <v>0</v>
      </c>
      <c r="K8" s="763">
        <v>88</v>
      </c>
      <c r="L8" s="764">
        <v>50</v>
      </c>
      <c r="M8" s="760">
        <v>16</v>
      </c>
      <c r="N8" s="765">
        <v>13</v>
      </c>
      <c r="O8" s="765">
        <v>6</v>
      </c>
      <c r="P8" s="766">
        <v>0</v>
      </c>
      <c r="Q8" s="762">
        <v>3</v>
      </c>
    </row>
    <row r="9" spans="2:17" ht="13.5" customHeight="1">
      <c r="B9" s="29">
        <f t="shared" si="0"/>
        <v>3</v>
      </c>
      <c r="C9" s="194" t="s">
        <v>34</v>
      </c>
      <c r="D9" s="758">
        <v>45</v>
      </c>
      <c r="E9" s="759">
        <v>31</v>
      </c>
      <c r="F9" s="760">
        <v>4</v>
      </c>
      <c r="G9" s="760">
        <v>3</v>
      </c>
      <c r="H9" s="760">
        <v>5</v>
      </c>
      <c r="I9" s="761">
        <v>2</v>
      </c>
      <c r="J9" s="761">
        <v>0</v>
      </c>
      <c r="K9" s="763">
        <v>78</v>
      </c>
      <c r="L9" s="764">
        <v>38</v>
      </c>
      <c r="M9" s="760">
        <v>6</v>
      </c>
      <c r="N9" s="765">
        <v>18</v>
      </c>
      <c r="O9" s="765">
        <v>14</v>
      </c>
      <c r="P9" s="766">
        <v>0</v>
      </c>
      <c r="Q9" s="762">
        <v>2</v>
      </c>
    </row>
    <row r="10" spans="2:17" ht="13.5" customHeight="1">
      <c r="B10" s="29">
        <f t="shared" si="0"/>
        <v>4</v>
      </c>
      <c r="C10" s="194" t="s">
        <v>35</v>
      </c>
      <c r="D10" s="758">
        <v>1239</v>
      </c>
      <c r="E10" s="759">
        <v>632</v>
      </c>
      <c r="F10" s="760">
        <v>161</v>
      </c>
      <c r="G10" s="760">
        <v>232</v>
      </c>
      <c r="H10" s="760">
        <v>156</v>
      </c>
      <c r="I10" s="761">
        <v>23</v>
      </c>
      <c r="J10" s="761">
        <v>35</v>
      </c>
      <c r="K10" s="763">
        <v>1421</v>
      </c>
      <c r="L10" s="764">
        <v>705</v>
      </c>
      <c r="M10" s="760">
        <v>112</v>
      </c>
      <c r="N10" s="765">
        <v>427</v>
      </c>
      <c r="O10" s="765">
        <v>122</v>
      </c>
      <c r="P10" s="766">
        <v>3</v>
      </c>
      <c r="Q10" s="762">
        <v>52</v>
      </c>
    </row>
    <row r="11" spans="2:17" ht="13.5" customHeight="1">
      <c r="B11" s="29">
        <f t="shared" si="0"/>
        <v>5</v>
      </c>
      <c r="C11" s="194" t="s">
        <v>36</v>
      </c>
      <c r="D11" s="758">
        <v>1156</v>
      </c>
      <c r="E11" s="759">
        <v>751</v>
      </c>
      <c r="F11" s="760">
        <v>167</v>
      </c>
      <c r="G11" s="760">
        <v>136</v>
      </c>
      <c r="H11" s="760">
        <v>81</v>
      </c>
      <c r="I11" s="761">
        <v>14</v>
      </c>
      <c r="J11" s="761">
        <v>7</v>
      </c>
      <c r="K11" s="763">
        <v>1296</v>
      </c>
      <c r="L11" s="764">
        <v>821</v>
      </c>
      <c r="M11" s="760">
        <v>172</v>
      </c>
      <c r="N11" s="765">
        <v>205</v>
      </c>
      <c r="O11" s="765">
        <v>74</v>
      </c>
      <c r="P11" s="766">
        <v>13</v>
      </c>
      <c r="Q11" s="762">
        <v>11</v>
      </c>
    </row>
    <row r="12" spans="2:17" ht="13.5" customHeight="1">
      <c r="B12" s="29">
        <f t="shared" si="0"/>
        <v>6</v>
      </c>
      <c r="C12" s="194" t="s">
        <v>37</v>
      </c>
      <c r="D12" s="758">
        <v>104</v>
      </c>
      <c r="E12" s="759">
        <v>77</v>
      </c>
      <c r="F12" s="760">
        <v>6</v>
      </c>
      <c r="G12" s="760">
        <v>7</v>
      </c>
      <c r="H12" s="760">
        <v>14</v>
      </c>
      <c r="I12" s="761">
        <v>0</v>
      </c>
      <c r="J12" s="761">
        <v>0</v>
      </c>
      <c r="K12" s="763">
        <v>109</v>
      </c>
      <c r="L12" s="764">
        <v>73</v>
      </c>
      <c r="M12" s="760">
        <v>6</v>
      </c>
      <c r="N12" s="765">
        <v>16</v>
      </c>
      <c r="O12" s="765">
        <v>12</v>
      </c>
      <c r="P12" s="766">
        <v>0</v>
      </c>
      <c r="Q12" s="762">
        <v>2</v>
      </c>
    </row>
    <row r="13" spans="2:17" ht="13.5" customHeight="1">
      <c r="B13" s="29">
        <f t="shared" si="0"/>
        <v>7</v>
      </c>
      <c r="C13" s="194" t="s">
        <v>38</v>
      </c>
      <c r="D13" s="758">
        <v>15</v>
      </c>
      <c r="E13" s="759">
        <v>12</v>
      </c>
      <c r="F13" s="760">
        <v>0</v>
      </c>
      <c r="G13" s="760">
        <v>2</v>
      </c>
      <c r="H13" s="760">
        <v>1</v>
      </c>
      <c r="I13" s="761">
        <v>0</v>
      </c>
      <c r="J13" s="761">
        <v>0</v>
      </c>
      <c r="K13" s="763">
        <v>27</v>
      </c>
      <c r="L13" s="764">
        <v>14</v>
      </c>
      <c r="M13" s="760">
        <v>0</v>
      </c>
      <c r="N13" s="765">
        <v>9</v>
      </c>
      <c r="O13" s="765">
        <v>4</v>
      </c>
      <c r="P13" s="766">
        <v>0</v>
      </c>
      <c r="Q13" s="762">
        <v>0</v>
      </c>
    </row>
    <row r="14" spans="2:17" ht="13.5" customHeight="1">
      <c r="B14" s="29">
        <f t="shared" si="0"/>
        <v>8</v>
      </c>
      <c r="C14" s="194" t="s">
        <v>39</v>
      </c>
      <c r="D14" s="758">
        <v>183</v>
      </c>
      <c r="E14" s="759">
        <v>101</v>
      </c>
      <c r="F14" s="760">
        <v>29</v>
      </c>
      <c r="G14" s="760">
        <v>21</v>
      </c>
      <c r="H14" s="760">
        <v>27</v>
      </c>
      <c r="I14" s="761">
        <v>2</v>
      </c>
      <c r="J14" s="761">
        <v>3</v>
      </c>
      <c r="K14" s="763">
        <v>188</v>
      </c>
      <c r="L14" s="764">
        <v>98</v>
      </c>
      <c r="M14" s="760">
        <v>26</v>
      </c>
      <c r="N14" s="765">
        <v>22</v>
      </c>
      <c r="O14" s="765">
        <v>35</v>
      </c>
      <c r="P14" s="766">
        <v>0</v>
      </c>
      <c r="Q14" s="762">
        <v>7</v>
      </c>
    </row>
    <row r="15" spans="2:17" ht="13.5" customHeight="1">
      <c r="B15" s="29">
        <f t="shared" si="0"/>
        <v>9</v>
      </c>
      <c r="C15" s="194" t="s">
        <v>40</v>
      </c>
      <c r="D15" s="758">
        <v>36</v>
      </c>
      <c r="E15" s="759">
        <v>27</v>
      </c>
      <c r="F15" s="760">
        <v>4</v>
      </c>
      <c r="G15" s="760">
        <v>0</v>
      </c>
      <c r="H15" s="760">
        <v>4</v>
      </c>
      <c r="I15" s="761">
        <v>1</v>
      </c>
      <c r="J15" s="761">
        <v>0</v>
      </c>
      <c r="K15" s="763">
        <v>64</v>
      </c>
      <c r="L15" s="764">
        <v>32</v>
      </c>
      <c r="M15" s="760">
        <v>7</v>
      </c>
      <c r="N15" s="765">
        <v>19</v>
      </c>
      <c r="O15" s="765">
        <v>3</v>
      </c>
      <c r="P15" s="766">
        <v>0</v>
      </c>
      <c r="Q15" s="762">
        <v>3</v>
      </c>
    </row>
    <row r="16" spans="1:17" ht="13.5" customHeight="1">
      <c r="A16" s="1874">
        <v>63</v>
      </c>
      <c r="B16" s="29">
        <f t="shared" si="0"/>
        <v>10</v>
      </c>
      <c r="C16" s="194" t="s">
        <v>41</v>
      </c>
      <c r="D16" s="758">
        <v>269</v>
      </c>
      <c r="E16" s="759">
        <v>142</v>
      </c>
      <c r="F16" s="760">
        <v>36</v>
      </c>
      <c r="G16" s="760">
        <v>44</v>
      </c>
      <c r="H16" s="760">
        <v>31</v>
      </c>
      <c r="I16" s="761">
        <v>7</v>
      </c>
      <c r="J16" s="761">
        <v>9</v>
      </c>
      <c r="K16" s="763">
        <v>384</v>
      </c>
      <c r="L16" s="764">
        <v>191</v>
      </c>
      <c r="M16" s="760">
        <v>25</v>
      </c>
      <c r="N16" s="765">
        <v>112</v>
      </c>
      <c r="O16" s="765">
        <v>37</v>
      </c>
      <c r="P16" s="766">
        <v>2</v>
      </c>
      <c r="Q16" s="762">
        <v>17</v>
      </c>
    </row>
    <row r="17" spans="1:17" ht="13.5" customHeight="1">
      <c r="A17" s="1874"/>
      <c r="B17" s="29">
        <f t="shared" si="0"/>
        <v>11</v>
      </c>
      <c r="C17" s="194" t="s">
        <v>42</v>
      </c>
      <c r="D17" s="758">
        <v>131</v>
      </c>
      <c r="E17" s="759">
        <v>79</v>
      </c>
      <c r="F17" s="760">
        <v>22</v>
      </c>
      <c r="G17" s="760">
        <v>18</v>
      </c>
      <c r="H17" s="760">
        <v>11</v>
      </c>
      <c r="I17" s="761">
        <v>0</v>
      </c>
      <c r="J17" s="761">
        <v>1</v>
      </c>
      <c r="K17" s="763">
        <v>160</v>
      </c>
      <c r="L17" s="764">
        <v>95</v>
      </c>
      <c r="M17" s="760">
        <v>16</v>
      </c>
      <c r="N17" s="765">
        <v>37</v>
      </c>
      <c r="O17" s="765">
        <v>10</v>
      </c>
      <c r="P17" s="766">
        <v>1</v>
      </c>
      <c r="Q17" s="762">
        <v>1</v>
      </c>
    </row>
    <row r="18" spans="2:17" ht="13.5" customHeight="1">
      <c r="B18" s="29">
        <f t="shared" si="0"/>
        <v>12</v>
      </c>
      <c r="C18" s="194" t="s">
        <v>43</v>
      </c>
      <c r="D18" s="758">
        <v>239</v>
      </c>
      <c r="E18" s="759">
        <v>98</v>
      </c>
      <c r="F18" s="760">
        <v>25</v>
      </c>
      <c r="G18" s="760">
        <v>36</v>
      </c>
      <c r="H18" s="760">
        <v>60</v>
      </c>
      <c r="I18" s="761">
        <v>9</v>
      </c>
      <c r="J18" s="761">
        <v>11</v>
      </c>
      <c r="K18" s="763">
        <v>283</v>
      </c>
      <c r="L18" s="764">
        <v>140</v>
      </c>
      <c r="M18" s="760">
        <v>14</v>
      </c>
      <c r="N18" s="765">
        <v>72</v>
      </c>
      <c r="O18" s="765">
        <v>37</v>
      </c>
      <c r="P18" s="766">
        <v>1</v>
      </c>
      <c r="Q18" s="762">
        <v>19</v>
      </c>
    </row>
    <row r="19" spans="2:17" ht="13.5" customHeight="1">
      <c r="B19" s="29">
        <f t="shared" si="0"/>
        <v>13</v>
      </c>
      <c r="C19" s="194" t="s">
        <v>44</v>
      </c>
      <c r="D19" s="758">
        <v>124</v>
      </c>
      <c r="E19" s="759">
        <v>81</v>
      </c>
      <c r="F19" s="760">
        <v>15</v>
      </c>
      <c r="G19" s="760">
        <v>3</v>
      </c>
      <c r="H19" s="760">
        <v>15</v>
      </c>
      <c r="I19" s="761">
        <v>9</v>
      </c>
      <c r="J19" s="761">
        <v>1</v>
      </c>
      <c r="K19" s="763">
        <v>156</v>
      </c>
      <c r="L19" s="764">
        <v>85</v>
      </c>
      <c r="M19" s="760">
        <v>26</v>
      </c>
      <c r="N19" s="765">
        <v>29</v>
      </c>
      <c r="O19" s="765">
        <v>12</v>
      </c>
      <c r="P19" s="766">
        <v>2</v>
      </c>
      <c r="Q19" s="762">
        <v>2</v>
      </c>
    </row>
    <row r="20" spans="2:17" ht="13.5" customHeight="1">
      <c r="B20" s="29">
        <f t="shared" si="0"/>
        <v>14</v>
      </c>
      <c r="C20" s="194" t="s">
        <v>45</v>
      </c>
      <c r="D20" s="758">
        <v>468</v>
      </c>
      <c r="E20" s="759">
        <v>171</v>
      </c>
      <c r="F20" s="760">
        <v>21</v>
      </c>
      <c r="G20" s="760">
        <v>175</v>
      </c>
      <c r="H20" s="760">
        <v>69</v>
      </c>
      <c r="I20" s="761">
        <v>3</v>
      </c>
      <c r="J20" s="761">
        <v>29</v>
      </c>
      <c r="K20" s="763">
        <v>469</v>
      </c>
      <c r="L20" s="764">
        <v>181</v>
      </c>
      <c r="M20" s="760">
        <v>23</v>
      </c>
      <c r="N20" s="765">
        <v>189</v>
      </c>
      <c r="O20" s="765">
        <v>51</v>
      </c>
      <c r="P20" s="766">
        <v>1</v>
      </c>
      <c r="Q20" s="762">
        <v>24</v>
      </c>
    </row>
    <row r="21" spans="2:17" ht="13.5" customHeight="1">
      <c r="B21" s="29">
        <f t="shared" si="0"/>
        <v>15</v>
      </c>
      <c r="C21" s="194" t="s">
        <v>46</v>
      </c>
      <c r="D21" s="758">
        <v>807</v>
      </c>
      <c r="E21" s="759">
        <v>473</v>
      </c>
      <c r="F21" s="760">
        <v>32</v>
      </c>
      <c r="G21" s="760">
        <v>217</v>
      </c>
      <c r="H21" s="760">
        <v>69</v>
      </c>
      <c r="I21" s="761">
        <v>2</v>
      </c>
      <c r="J21" s="761">
        <v>14</v>
      </c>
      <c r="K21" s="763">
        <v>904</v>
      </c>
      <c r="L21" s="764">
        <v>560</v>
      </c>
      <c r="M21" s="760">
        <v>72</v>
      </c>
      <c r="N21" s="765">
        <v>186</v>
      </c>
      <c r="O21" s="765">
        <v>62</v>
      </c>
      <c r="P21" s="766">
        <v>5</v>
      </c>
      <c r="Q21" s="762">
        <v>19</v>
      </c>
    </row>
    <row r="22" spans="2:17" ht="13.5" customHeight="1">
      <c r="B22" s="29">
        <f t="shared" si="0"/>
        <v>16</v>
      </c>
      <c r="C22" s="194" t="s">
        <v>47</v>
      </c>
      <c r="D22" s="758">
        <v>154</v>
      </c>
      <c r="E22" s="759">
        <v>96</v>
      </c>
      <c r="F22" s="760">
        <v>21</v>
      </c>
      <c r="G22" s="760">
        <v>16</v>
      </c>
      <c r="H22" s="760">
        <v>16</v>
      </c>
      <c r="I22" s="761">
        <v>3</v>
      </c>
      <c r="J22" s="761">
        <v>2</v>
      </c>
      <c r="K22" s="763">
        <v>148</v>
      </c>
      <c r="L22" s="764">
        <v>87</v>
      </c>
      <c r="M22" s="760">
        <v>7</v>
      </c>
      <c r="N22" s="765">
        <v>30</v>
      </c>
      <c r="O22" s="765">
        <v>17</v>
      </c>
      <c r="P22" s="766">
        <v>0</v>
      </c>
      <c r="Q22" s="762">
        <v>7</v>
      </c>
    </row>
    <row r="23" spans="2:17" ht="13.5" customHeight="1">
      <c r="B23" s="29">
        <f t="shared" si="0"/>
        <v>17</v>
      </c>
      <c r="C23" s="194" t="s">
        <v>48</v>
      </c>
      <c r="D23" s="758">
        <v>46</v>
      </c>
      <c r="E23" s="759">
        <v>25</v>
      </c>
      <c r="F23" s="760">
        <v>6</v>
      </c>
      <c r="G23" s="760">
        <v>1</v>
      </c>
      <c r="H23" s="760">
        <v>13</v>
      </c>
      <c r="I23" s="761">
        <v>1</v>
      </c>
      <c r="J23" s="761">
        <v>0</v>
      </c>
      <c r="K23" s="763">
        <v>47</v>
      </c>
      <c r="L23" s="764">
        <v>38</v>
      </c>
      <c r="M23" s="760">
        <v>4</v>
      </c>
      <c r="N23" s="765">
        <v>1</v>
      </c>
      <c r="O23" s="765">
        <v>2</v>
      </c>
      <c r="P23" s="766">
        <v>0</v>
      </c>
      <c r="Q23" s="762">
        <v>2</v>
      </c>
    </row>
    <row r="24" spans="2:17" ht="13.5" customHeight="1">
      <c r="B24" s="29">
        <f t="shared" si="0"/>
        <v>18</v>
      </c>
      <c r="C24" s="194" t="s">
        <v>49</v>
      </c>
      <c r="D24" s="758">
        <v>37</v>
      </c>
      <c r="E24" s="759">
        <v>28</v>
      </c>
      <c r="F24" s="760">
        <v>2</v>
      </c>
      <c r="G24" s="760">
        <v>0</v>
      </c>
      <c r="H24" s="760">
        <v>7</v>
      </c>
      <c r="I24" s="761">
        <v>0</v>
      </c>
      <c r="J24" s="761">
        <v>0</v>
      </c>
      <c r="K24" s="763">
        <v>42</v>
      </c>
      <c r="L24" s="764">
        <v>24</v>
      </c>
      <c r="M24" s="760">
        <v>7</v>
      </c>
      <c r="N24" s="765">
        <v>5</v>
      </c>
      <c r="O24" s="765">
        <v>4</v>
      </c>
      <c r="P24" s="766">
        <v>1</v>
      </c>
      <c r="Q24" s="762">
        <v>1</v>
      </c>
    </row>
    <row r="25" spans="2:17" ht="13.5" customHeight="1">
      <c r="B25" s="29">
        <f t="shared" si="0"/>
        <v>19</v>
      </c>
      <c r="C25" s="194" t="s">
        <v>50</v>
      </c>
      <c r="D25" s="758">
        <v>16</v>
      </c>
      <c r="E25" s="759">
        <v>13</v>
      </c>
      <c r="F25" s="760">
        <v>2</v>
      </c>
      <c r="G25" s="760">
        <v>1</v>
      </c>
      <c r="H25" s="760">
        <v>0</v>
      </c>
      <c r="I25" s="761">
        <v>0</v>
      </c>
      <c r="J25" s="761">
        <v>0</v>
      </c>
      <c r="K25" s="763">
        <v>23</v>
      </c>
      <c r="L25" s="764">
        <v>13</v>
      </c>
      <c r="M25" s="760">
        <v>5</v>
      </c>
      <c r="N25" s="765">
        <v>2</v>
      </c>
      <c r="O25" s="765">
        <v>2</v>
      </c>
      <c r="P25" s="766">
        <v>0</v>
      </c>
      <c r="Q25" s="762">
        <v>1</v>
      </c>
    </row>
    <row r="26" spans="2:17" ht="13.5" customHeight="1">
      <c r="B26" s="29">
        <f t="shared" si="0"/>
        <v>20</v>
      </c>
      <c r="C26" s="194" t="s">
        <v>51</v>
      </c>
      <c r="D26" s="758">
        <v>131</v>
      </c>
      <c r="E26" s="759">
        <v>78</v>
      </c>
      <c r="F26" s="760">
        <v>16</v>
      </c>
      <c r="G26" s="760">
        <v>24</v>
      </c>
      <c r="H26" s="760">
        <v>12</v>
      </c>
      <c r="I26" s="761">
        <v>1</v>
      </c>
      <c r="J26" s="761">
        <v>0</v>
      </c>
      <c r="K26" s="763">
        <v>116</v>
      </c>
      <c r="L26" s="764">
        <v>54</v>
      </c>
      <c r="M26" s="760">
        <v>16</v>
      </c>
      <c r="N26" s="765">
        <v>25</v>
      </c>
      <c r="O26" s="765">
        <v>14</v>
      </c>
      <c r="P26" s="766">
        <v>3</v>
      </c>
      <c r="Q26" s="762">
        <v>4</v>
      </c>
    </row>
    <row r="27" spans="2:17" ht="13.5" customHeight="1">
      <c r="B27" s="29">
        <f t="shared" si="0"/>
        <v>21</v>
      </c>
      <c r="C27" s="194" t="s">
        <v>52</v>
      </c>
      <c r="D27" s="758">
        <v>259</v>
      </c>
      <c r="E27" s="759">
        <v>131</v>
      </c>
      <c r="F27" s="760">
        <v>7</v>
      </c>
      <c r="G27" s="760">
        <v>90</v>
      </c>
      <c r="H27" s="760">
        <v>20</v>
      </c>
      <c r="I27" s="761">
        <v>2</v>
      </c>
      <c r="J27" s="761">
        <v>9</v>
      </c>
      <c r="K27" s="763">
        <v>240</v>
      </c>
      <c r="L27" s="764">
        <v>125</v>
      </c>
      <c r="M27" s="760">
        <v>15</v>
      </c>
      <c r="N27" s="765">
        <v>71</v>
      </c>
      <c r="O27" s="765">
        <v>18</v>
      </c>
      <c r="P27" s="766">
        <v>3</v>
      </c>
      <c r="Q27" s="762">
        <v>8</v>
      </c>
    </row>
    <row r="28" spans="2:17" ht="13.5" customHeight="1">
      <c r="B28" s="29">
        <f t="shared" si="0"/>
        <v>22</v>
      </c>
      <c r="C28" s="194" t="s">
        <v>53</v>
      </c>
      <c r="D28" s="758">
        <v>102</v>
      </c>
      <c r="E28" s="759">
        <v>49</v>
      </c>
      <c r="F28" s="760">
        <v>11</v>
      </c>
      <c r="G28" s="760">
        <v>16</v>
      </c>
      <c r="H28" s="760">
        <v>21</v>
      </c>
      <c r="I28" s="761">
        <v>1</v>
      </c>
      <c r="J28" s="761">
        <v>4</v>
      </c>
      <c r="K28" s="763">
        <v>101</v>
      </c>
      <c r="L28" s="764">
        <v>41</v>
      </c>
      <c r="M28" s="760">
        <v>11</v>
      </c>
      <c r="N28" s="765">
        <v>25</v>
      </c>
      <c r="O28" s="765">
        <v>14</v>
      </c>
      <c r="P28" s="766">
        <v>1</v>
      </c>
      <c r="Q28" s="762">
        <v>9</v>
      </c>
    </row>
    <row r="29" spans="2:17" ht="13.5" customHeight="1">
      <c r="B29" s="29">
        <f t="shared" si="0"/>
        <v>23</v>
      </c>
      <c r="C29" s="194" t="s">
        <v>54</v>
      </c>
      <c r="D29" s="758">
        <v>180</v>
      </c>
      <c r="E29" s="759">
        <v>88</v>
      </c>
      <c r="F29" s="760">
        <v>19</v>
      </c>
      <c r="G29" s="760">
        <v>3</v>
      </c>
      <c r="H29" s="760">
        <v>64</v>
      </c>
      <c r="I29" s="761">
        <v>4</v>
      </c>
      <c r="J29" s="761">
        <v>2</v>
      </c>
      <c r="K29" s="763">
        <v>166</v>
      </c>
      <c r="L29" s="764">
        <v>90</v>
      </c>
      <c r="M29" s="760">
        <v>12</v>
      </c>
      <c r="N29" s="765">
        <v>23</v>
      </c>
      <c r="O29" s="765">
        <v>23</v>
      </c>
      <c r="P29" s="766">
        <v>4</v>
      </c>
      <c r="Q29" s="762">
        <v>14</v>
      </c>
    </row>
    <row r="30" spans="2:17" ht="13.5" customHeight="1">
      <c r="B30" s="29">
        <f t="shared" si="0"/>
        <v>24</v>
      </c>
      <c r="C30" s="194" t="s">
        <v>55</v>
      </c>
      <c r="D30" s="758">
        <v>18</v>
      </c>
      <c r="E30" s="759">
        <v>10</v>
      </c>
      <c r="F30" s="760">
        <v>4</v>
      </c>
      <c r="G30" s="760">
        <v>2</v>
      </c>
      <c r="H30" s="760">
        <v>2</v>
      </c>
      <c r="I30" s="761">
        <v>0</v>
      </c>
      <c r="J30" s="761">
        <v>0</v>
      </c>
      <c r="K30" s="763">
        <v>28</v>
      </c>
      <c r="L30" s="764">
        <v>14</v>
      </c>
      <c r="M30" s="760">
        <v>6</v>
      </c>
      <c r="N30" s="765">
        <v>7</v>
      </c>
      <c r="O30" s="765">
        <v>1</v>
      </c>
      <c r="P30" s="766">
        <v>0</v>
      </c>
      <c r="Q30" s="762">
        <v>0</v>
      </c>
    </row>
    <row r="31" spans="2:17" ht="13.5" customHeight="1">
      <c r="B31" s="29">
        <f t="shared" si="0"/>
        <v>25</v>
      </c>
      <c r="C31" s="194" t="s">
        <v>56</v>
      </c>
      <c r="D31" s="758">
        <v>125</v>
      </c>
      <c r="E31" s="759">
        <v>91</v>
      </c>
      <c r="F31" s="760">
        <v>12</v>
      </c>
      <c r="G31" s="760">
        <v>9</v>
      </c>
      <c r="H31" s="760">
        <v>8</v>
      </c>
      <c r="I31" s="761">
        <v>3</v>
      </c>
      <c r="J31" s="761">
        <v>2</v>
      </c>
      <c r="K31" s="763">
        <v>154</v>
      </c>
      <c r="L31" s="764">
        <v>90</v>
      </c>
      <c r="M31" s="760">
        <v>19</v>
      </c>
      <c r="N31" s="765">
        <v>23</v>
      </c>
      <c r="O31" s="765">
        <v>18</v>
      </c>
      <c r="P31" s="766">
        <v>1</v>
      </c>
      <c r="Q31" s="762">
        <v>3</v>
      </c>
    </row>
    <row r="32" spans="2:17" ht="13.5" customHeight="1">
      <c r="B32" s="29">
        <f t="shared" si="0"/>
        <v>26</v>
      </c>
      <c r="C32" s="194" t="s">
        <v>57</v>
      </c>
      <c r="D32" s="758">
        <v>392</v>
      </c>
      <c r="E32" s="759">
        <v>254</v>
      </c>
      <c r="F32" s="760">
        <v>53</v>
      </c>
      <c r="G32" s="760">
        <v>40</v>
      </c>
      <c r="H32" s="760">
        <v>41</v>
      </c>
      <c r="I32" s="761">
        <v>3</v>
      </c>
      <c r="J32" s="761">
        <v>1</v>
      </c>
      <c r="K32" s="763">
        <v>506</v>
      </c>
      <c r="L32" s="764">
        <v>294</v>
      </c>
      <c r="M32" s="760">
        <v>39</v>
      </c>
      <c r="N32" s="765">
        <v>81</v>
      </c>
      <c r="O32" s="765">
        <v>73</v>
      </c>
      <c r="P32" s="766">
        <v>3</v>
      </c>
      <c r="Q32" s="762">
        <v>16</v>
      </c>
    </row>
    <row r="33" spans="2:17" ht="13.5" customHeight="1">
      <c r="B33" s="29">
        <f t="shared" si="0"/>
        <v>27</v>
      </c>
      <c r="C33" s="194" t="s">
        <v>58</v>
      </c>
      <c r="D33" s="758">
        <v>86</v>
      </c>
      <c r="E33" s="759">
        <v>45</v>
      </c>
      <c r="F33" s="760">
        <v>7</v>
      </c>
      <c r="G33" s="760">
        <v>20</v>
      </c>
      <c r="H33" s="760">
        <v>10</v>
      </c>
      <c r="I33" s="761">
        <v>2</v>
      </c>
      <c r="J33" s="761">
        <v>2</v>
      </c>
      <c r="K33" s="763">
        <v>102</v>
      </c>
      <c r="L33" s="764">
        <v>45</v>
      </c>
      <c r="M33" s="760">
        <v>7</v>
      </c>
      <c r="N33" s="765">
        <v>39</v>
      </c>
      <c r="O33" s="765">
        <v>10</v>
      </c>
      <c r="P33" s="766">
        <v>0</v>
      </c>
      <c r="Q33" s="762">
        <v>1</v>
      </c>
    </row>
    <row r="34" spans="2:17" ht="13.5" customHeight="1">
      <c r="B34" s="744">
        <v>28</v>
      </c>
      <c r="C34" s="747" t="s">
        <v>223</v>
      </c>
      <c r="D34" s="758">
        <v>574</v>
      </c>
      <c r="E34" s="759">
        <v>216</v>
      </c>
      <c r="F34" s="760">
        <v>173</v>
      </c>
      <c r="G34" s="760">
        <v>112</v>
      </c>
      <c r="H34" s="760">
        <v>48</v>
      </c>
      <c r="I34" s="761">
        <v>19</v>
      </c>
      <c r="J34" s="761">
        <v>6</v>
      </c>
      <c r="K34" s="763">
        <v>621</v>
      </c>
      <c r="L34" s="764">
        <v>228</v>
      </c>
      <c r="M34" s="760">
        <v>160</v>
      </c>
      <c r="N34" s="765">
        <v>155</v>
      </c>
      <c r="O34" s="765">
        <v>58</v>
      </c>
      <c r="P34" s="766">
        <v>12</v>
      </c>
      <c r="Q34" s="762">
        <v>8</v>
      </c>
    </row>
    <row r="35" spans="2:17" ht="13.5" customHeight="1" thickBot="1">
      <c r="B35" s="745">
        <v>29</v>
      </c>
      <c r="C35" s="748" t="s">
        <v>224</v>
      </c>
      <c r="D35" s="767">
        <v>5</v>
      </c>
      <c r="E35" s="768">
        <v>2</v>
      </c>
      <c r="F35" s="769">
        <v>1</v>
      </c>
      <c r="G35" s="769">
        <v>0</v>
      </c>
      <c r="H35" s="769">
        <v>2</v>
      </c>
      <c r="I35" s="770">
        <v>0</v>
      </c>
      <c r="J35" s="770">
        <v>0</v>
      </c>
      <c r="K35" s="772">
        <v>2</v>
      </c>
      <c r="L35" s="773">
        <v>2</v>
      </c>
      <c r="M35" s="769">
        <v>0</v>
      </c>
      <c r="N35" s="774">
        <v>0</v>
      </c>
      <c r="O35" s="774">
        <v>0</v>
      </c>
      <c r="P35" s="775">
        <v>0</v>
      </c>
      <c r="Q35" s="771">
        <v>0</v>
      </c>
    </row>
    <row r="36" spans="2:17" ht="13.5" customHeight="1" thickBot="1">
      <c r="B36" s="1775" t="s">
        <v>164</v>
      </c>
      <c r="C36" s="1875"/>
      <c r="D36" s="776">
        <f>SUM(D7:D35)</f>
        <v>7363</v>
      </c>
      <c r="E36" s="777">
        <f aca="true" t="shared" si="1" ref="E36:J36">SUM(E7:E35)</f>
        <v>4051</v>
      </c>
      <c r="F36" s="777">
        <f t="shared" si="1"/>
        <v>914</v>
      </c>
      <c r="G36" s="777">
        <f t="shared" si="1"/>
        <v>1264</v>
      </c>
      <c r="H36" s="777">
        <f t="shared" si="1"/>
        <v>876</v>
      </c>
      <c r="I36" s="777">
        <f t="shared" si="1"/>
        <v>119</v>
      </c>
      <c r="J36" s="777">
        <f t="shared" si="1"/>
        <v>139</v>
      </c>
      <c r="K36" s="778">
        <f>SUM(K7:K35)</f>
        <v>8290</v>
      </c>
      <c r="L36" s="779">
        <f aca="true" t="shared" si="2" ref="L36:Q36">SUM(L7:L35)</f>
        <v>4447</v>
      </c>
      <c r="M36" s="779">
        <f t="shared" si="2"/>
        <v>861</v>
      </c>
      <c r="N36" s="779">
        <f t="shared" si="2"/>
        <v>1897</v>
      </c>
      <c r="O36" s="779">
        <f t="shared" si="2"/>
        <v>782</v>
      </c>
      <c r="P36" s="779">
        <f t="shared" si="2"/>
        <v>58</v>
      </c>
      <c r="Q36" s="780">
        <f t="shared" si="2"/>
        <v>245</v>
      </c>
    </row>
    <row r="37" spans="2:16" ht="12.75" customHeight="1">
      <c r="B37" s="1788" t="s">
        <v>298</v>
      </c>
      <c r="C37" s="1788"/>
      <c r="D37" s="1450"/>
      <c r="E37" s="1450"/>
      <c r="F37" s="1450"/>
      <c r="G37" s="1450"/>
      <c r="H37" s="1450"/>
      <c r="I37" s="1450"/>
      <c r="J37" s="1450"/>
      <c r="K37" s="1450"/>
      <c r="L37" s="1450"/>
      <c r="M37" s="1450"/>
      <c r="N37" s="244"/>
      <c r="O37" s="244"/>
      <c r="P37" s="244"/>
    </row>
    <row r="38" spans="2:17" ht="20.25" customHeight="1">
      <c r="B38" s="1853" t="s">
        <v>254</v>
      </c>
      <c r="C38" s="1853"/>
      <c r="D38" s="1853"/>
      <c r="E38" s="1853"/>
      <c r="F38" s="1853"/>
      <c r="G38" s="1853"/>
      <c r="H38" s="1853"/>
      <c r="I38" s="1853"/>
      <c r="J38" s="1853"/>
      <c r="K38" s="1853"/>
      <c r="L38" s="1853"/>
      <c r="M38" s="1853"/>
      <c r="N38" s="1853"/>
      <c r="O38" s="1853"/>
      <c r="P38" s="1853"/>
      <c r="Q38" s="1853"/>
    </row>
  </sheetData>
  <sheetProtection/>
  <mergeCells count="18">
    <mergeCell ref="A16:A17"/>
    <mergeCell ref="B36:C36"/>
    <mergeCell ref="E5:G5"/>
    <mergeCell ref="H5:J5"/>
    <mergeCell ref="B2:Q2"/>
    <mergeCell ref="P1:Q1"/>
    <mergeCell ref="B3:B6"/>
    <mergeCell ref="C3:C6"/>
    <mergeCell ref="E4:J4"/>
    <mergeCell ref="L4:Q4"/>
    <mergeCell ref="D3:J3"/>
    <mergeCell ref="K3:Q3"/>
    <mergeCell ref="B37:M37"/>
    <mergeCell ref="B38:Q38"/>
    <mergeCell ref="D4:D6"/>
    <mergeCell ref="K4:K6"/>
    <mergeCell ref="L5:N5"/>
    <mergeCell ref="O5:Q5"/>
  </mergeCells>
  <printOptions/>
  <pageMargins left="0.27" right="0.19" top="0.27" bottom="0.28" header="0.22" footer="0.2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.7109375" style="0" customWidth="1"/>
    <col min="3" max="3" width="15.57421875" style="0" customWidth="1"/>
    <col min="4" max="5" width="6.421875" style="0" customWidth="1"/>
    <col min="6" max="6" width="5.8515625" style="0" customWidth="1"/>
    <col min="7" max="7" width="7.00390625" style="0" customWidth="1"/>
    <col min="8" max="8" width="7.28125" style="0" customWidth="1"/>
    <col min="9" max="9" width="6.421875" style="0" customWidth="1"/>
    <col min="10" max="10" width="7.140625" style="0" customWidth="1"/>
    <col min="11" max="12" width="6.7109375" style="0" customWidth="1"/>
    <col min="13" max="13" width="6.421875" style="0" customWidth="1"/>
    <col min="14" max="14" width="6.57421875" style="0" customWidth="1"/>
    <col min="15" max="15" width="5.8515625" style="0" customWidth="1"/>
    <col min="16" max="16" width="7.140625" style="0" customWidth="1"/>
    <col min="17" max="17" width="7.28125" style="0" customWidth="1"/>
    <col min="18" max="18" width="6.57421875" style="0" customWidth="1"/>
    <col min="19" max="19" width="7.28125" style="0" customWidth="1"/>
    <col min="20" max="20" width="6.7109375" style="0" customWidth="1"/>
    <col min="21" max="21" width="7.00390625" style="0" customWidth="1"/>
  </cols>
  <sheetData>
    <row r="1" spans="19:21" ht="12.75" customHeight="1">
      <c r="S1" s="1862" t="s">
        <v>181</v>
      </c>
      <c r="T1" s="1862"/>
      <c r="U1" s="1862"/>
    </row>
    <row r="2" spans="2:21" ht="30.75" customHeight="1" thickBot="1">
      <c r="B2" s="1882" t="s">
        <v>106</v>
      </c>
      <c r="C2" s="1883"/>
      <c r="D2" s="1883"/>
      <c r="E2" s="1883"/>
      <c r="F2" s="1883"/>
      <c r="G2" s="1883"/>
      <c r="H2" s="1883"/>
      <c r="I2" s="1883"/>
      <c r="J2" s="1883"/>
      <c r="K2" s="1883"/>
      <c r="L2" s="1883"/>
      <c r="M2" s="1883"/>
      <c r="N2" s="1883"/>
      <c r="O2" s="1883"/>
      <c r="P2" s="1883"/>
      <c r="Q2" s="1883"/>
      <c r="R2" s="1883"/>
      <c r="S2" s="1883"/>
      <c r="T2" s="1883"/>
      <c r="U2" s="1883"/>
    </row>
    <row r="3" spans="2:21" ht="12.75">
      <c r="B3" s="1884" t="s">
        <v>206</v>
      </c>
      <c r="C3" s="1887" t="s">
        <v>28</v>
      </c>
      <c r="D3" s="1890">
        <v>2012</v>
      </c>
      <c r="E3" s="1891"/>
      <c r="F3" s="1891"/>
      <c r="G3" s="1891"/>
      <c r="H3" s="1891"/>
      <c r="I3" s="1891"/>
      <c r="J3" s="1891"/>
      <c r="K3" s="1891"/>
      <c r="L3" s="1891"/>
      <c r="M3" s="1892">
        <v>2013</v>
      </c>
      <c r="N3" s="1892"/>
      <c r="O3" s="1892"/>
      <c r="P3" s="1892"/>
      <c r="Q3" s="1892"/>
      <c r="R3" s="1892"/>
      <c r="S3" s="1892"/>
      <c r="T3" s="1892"/>
      <c r="U3" s="1893"/>
    </row>
    <row r="4" spans="2:21" ht="43.5" customHeight="1">
      <c r="B4" s="1885"/>
      <c r="C4" s="1888"/>
      <c r="D4" s="1880" t="s">
        <v>472</v>
      </c>
      <c r="E4" s="1878" t="s">
        <v>473</v>
      </c>
      <c r="F4" s="1878"/>
      <c r="G4" s="1878" t="s">
        <v>474</v>
      </c>
      <c r="H4" s="1878"/>
      <c r="I4" s="1878" t="s">
        <v>475</v>
      </c>
      <c r="J4" s="1878"/>
      <c r="K4" s="1878" t="s">
        <v>476</v>
      </c>
      <c r="L4" s="1878"/>
      <c r="M4" s="1896" t="s">
        <v>472</v>
      </c>
      <c r="N4" s="1878" t="s">
        <v>473</v>
      </c>
      <c r="O4" s="1878"/>
      <c r="P4" s="1878" t="s">
        <v>474</v>
      </c>
      <c r="Q4" s="1878"/>
      <c r="R4" s="1878" t="s">
        <v>475</v>
      </c>
      <c r="S4" s="1878"/>
      <c r="T4" s="1878" t="s">
        <v>476</v>
      </c>
      <c r="U4" s="1879"/>
    </row>
    <row r="5" spans="2:21" ht="13.5" customHeight="1" thickBot="1">
      <c r="B5" s="1886"/>
      <c r="C5" s="1889"/>
      <c r="D5" s="1881"/>
      <c r="E5" s="1091" t="s">
        <v>268</v>
      </c>
      <c r="F5" s="1091" t="s">
        <v>187</v>
      </c>
      <c r="G5" s="1091" t="s">
        <v>268</v>
      </c>
      <c r="H5" s="1091" t="s">
        <v>187</v>
      </c>
      <c r="I5" s="1091" t="s">
        <v>268</v>
      </c>
      <c r="J5" s="1091" t="s">
        <v>187</v>
      </c>
      <c r="K5" s="1091" t="s">
        <v>268</v>
      </c>
      <c r="L5" s="1091" t="s">
        <v>187</v>
      </c>
      <c r="M5" s="1897"/>
      <c r="N5" s="1091" t="s">
        <v>268</v>
      </c>
      <c r="O5" s="1091" t="s">
        <v>187</v>
      </c>
      <c r="P5" s="1091" t="s">
        <v>268</v>
      </c>
      <c r="Q5" s="1091" t="s">
        <v>187</v>
      </c>
      <c r="R5" s="1091" t="s">
        <v>268</v>
      </c>
      <c r="S5" s="1091" t="s">
        <v>187</v>
      </c>
      <c r="T5" s="1091" t="s">
        <v>268</v>
      </c>
      <c r="U5" s="1092" t="s">
        <v>187</v>
      </c>
    </row>
    <row r="6" spans="2:21" ht="15">
      <c r="B6" s="713">
        <v>1</v>
      </c>
      <c r="C6" s="714" t="s">
        <v>32</v>
      </c>
      <c r="D6" s="1097">
        <v>1267</v>
      </c>
      <c r="E6" s="1098">
        <v>390</v>
      </c>
      <c r="F6" s="1099">
        <v>30.781373322809785</v>
      </c>
      <c r="G6" s="1098">
        <v>611</v>
      </c>
      <c r="H6" s="1099">
        <v>48.224151539068664</v>
      </c>
      <c r="I6" s="1098">
        <v>477</v>
      </c>
      <c r="J6" s="1099">
        <v>37.64798737174428</v>
      </c>
      <c r="K6" s="1098">
        <v>117</v>
      </c>
      <c r="L6" s="1099">
        <v>24.528301886792452</v>
      </c>
      <c r="M6" s="1098">
        <v>1282</v>
      </c>
      <c r="N6" s="1098">
        <v>397</v>
      </c>
      <c r="O6" s="1099">
        <v>36.505460218408736</v>
      </c>
      <c r="P6" s="1098">
        <v>473</v>
      </c>
      <c r="Q6" s="1099">
        <v>43.95910780669145</v>
      </c>
      <c r="R6" s="1098">
        <v>421</v>
      </c>
      <c r="S6" s="1099">
        <v>89.00634249471459</v>
      </c>
      <c r="T6" s="1098">
        <v>114</v>
      </c>
      <c r="U6" s="1100">
        <v>27.078384798099762</v>
      </c>
    </row>
    <row r="7" spans="2:21" ht="15">
      <c r="B7" s="715">
        <v>2</v>
      </c>
      <c r="C7" s="716" t="s">
        <v>33</v>
      </c>
      <c r="D7" s="1089">
        <v>797</v>
      </c>
      <c r="E7" s="1087">
        <v>354</v>
      </c>
      <c r="F7" s="1088">
        <v>44.416562107904646</v>
      </c>
      <c r="G7" s="1087">
        <v>422</v>
      </c>
      <c r="H7" s="1088">
        <v>52.94855708908407</v>
      </c>
      <c r="I7" s="1087">
        <v>387</v>
      </c>
      <c r="J7" s="1088">
        <v>48.55708908406525</v>
      </c>
      <c r="K7" s="1087">
        <v>51</v>
      </c>
      <c r="L7" s="1088">
        <v>13.178294573643413</v>
      </c>
      <c r="M7" s="1087">
        <v>833</v>
      </c>
      <c r="N7" s="1087">
        <v>395</v>
      </c>
      <c r="O7" s="1088">
        <v>47.418967587034814</v>
      </c>
      <c r="P7" s="1087">
        <v>509</v>
      </c>
      <c r="Q7" s="1088">
        <v>61.32530120481928</v>
      </c>
      <c r="R7" s="1087">
        <v>490</v>
      </c>
      <c r="S7" s="1088">
        <v>96.2671905697446</v>
      </c>
      <c r="T7" s="1087">
        <v>87</v>
      </c>
      <c r="U7" s="1090">
        <v>17.755102040816325</v>
      </c>
    </row>
    <row r="8" spans="2:21" ht="15">
      <c r="B8" s="715">
        <v>3</v>
      </c>
      <c r="C8" s="716" t="s">
        <v>34</v>
      </c>
      <c r="D8" s="1089">
        <v>439</v>
      </c>
      <c r="E8" s="1087">
        <v>212</v>
      </c>
      <c r="F8" s="1088">
        <v>48.29157175398633</v>
      </c>
      <c r="G8" s="1087">
        <v>268</v>
      </c>
      <c r="H8" s="1088">
        <v>61.04783599088838</v>
      </c>
      <c r="I8" s="1087">
        <v>328</v>
      </c>
      <c r="J8" s="1088">
        <v>74.71526195899773</v>
      </c>
      <c r="K8" s="1087">
        <v>36</v>
      </c>
      <c r="L8" s="1088">
        <v>10.975609756097562</v>
      </c>
      <c r="M8" s="1087">
        <v>581</v>
      </c>
      <c r="N8" s="1087">
        <v>221</v>
      </c>
      <c r="O8" s="1088">
        <v>38.03786574870912</v>
      </c>
      <c r="P8" s="1087">
        <v>287</v>
      </c>
      <c r="Q8" s="1088">
        <v>54.048964218455744</v>
      </c>
      <c r="R8" s="1087">
        <v>282</v>
      </c>
      <c r="S8" s="1088">
        <v>98.25783972125436</v>
      </c>
      <c r="T8" s="1087">
        <v>37</v>
      </c>
      <c r="U8" s="1090">
        <v>13.120567375886525</v>
      </c>
    </row>
    <row r="9" spans="2:21" ht="15">
      <c r="B9" s="715">
        <v>4</v>
      </c>
      <c r="C9" s="716" t="s">
        <v>35</v>
      </c>
      <c r="D9" s="1089">
        <v>2693</v>
      </c>
      <c r="E9" s="1087">
        <v>942</v>
      </c>
      <c r="F9" s="1088">
        <v>34.979576680282214</v>
      </c>
      <c r="G9" s="1087">
        <v>1230</v>
      </c>
      <c r="H9" s="1088">
        <v>45.67396955068696</v>
      </c>
      <c r="I9" s="1087">
        <v>1090</v>
      </c>
      <c r="J9" s="1088">
        <v>40.475306349795765</v>
      </c>
      <c r="K9" s="1087">
        <v>224</v>
      </c>
      <c r="L9" s="1088">
        <v>20.55045871559633</v>
      </c>
      <c r="M9" s="1087">
        <v>2741</v>
      </c>
      <c r="N9" s="1087">
        <v>1001</v>
      </c>
      <c r="O9" s="1088">
        <v>36.51951842393287</v>
      </c>
      <c r="P9" s="1087">
        <v>1386</v>
      </c>
      <c r="Q9" s="1088">
        <v>52.34138972809668</v>
      </c>
      <c r="R9" s="1087">
        <v>1298</v>
      </c>
      <c r="S9" s="1088">
        <v>93.65079365079364</v>
      </c>
      <c r="T9" s="1087">
        <v>312</v>
      </c>
      <c r="U9" s="1090">
        <v>24.03697996918336</v>
      </c>
    </row>
    <row r="10" spans="2:21" ht="15">
      <c r="B10" s="715">
        <v>5</v>
      </c>
      <c r="C10" s="716" t="s">
        <v>477</v>
      </c>
      <c r="D10" s="1089">
        <v>2658</v>
      </c>
      <c r="E10" s="1087">
        <v>327</v>
      </c>
      <c r="F10" s="1088">
        <v>12.302483069977427</v>
      </c>
      <c r="G10" s="1087">
        <v>442</v>
      </c>
      <c r="H10" s="1088">
        <v>16.629044394281415</v>
      </c>
      <c r="I10" s="1087">
        <v>442</v>
      </c>
      <c r="J10" s="1088">
        <v>16.629044394281415</v>
      </c>
      <c r="K10" s="1087">
        <v>81</v>
      </c>
      <c r="L10" s="1088">
        <v>18.32579185520362</v>
      </c>
      <c r="M10" s="1087">
        <v>2643</v>
      </c>
      <c r="N10" s="1087">
        <v>354</v>
      </c>
      <c r="O10" s="1088">
        <v>49.22436625047295</v>
      </c>
      <c r="P10" s="1087">
        <v>422</v>
      </c>
      <c r="Q10" s="1088">
        <v>64.03641881638846</v>
      </c>
      <c r="R10" s="1087">
        <v>416</v>
      </c>
      <c r="S10" s="1088">
        <v>98.5781990521327</v>
      </c>
      <c r="T10" s="1087">
        <v>96</v>
      </c>
      <c r="U10" s="1090">
        <v>23.076923076923077</v>
      </c>
    </row>
    <row r="11" spans="2:21" ht="15">
      <c r="B11" s="715">
        <v>6</v>
      </c>
      <c r="C11" s="716" t="s">
        <v>37</v>
      </c>
      <c r="D11" s="1089">
        <v>750</v>
      </c>
      <c r="E11" s="1087">
        <v>390</v>
      </c>
      <c r="F11" s="1088">
        <v>52</v>
      </c>
      <c r="G11" s="1087">
        <v>450</v>
      </c>
      <c r="H11" s="1088">
        <v>60</v>
      </c>
      <c r="I11" s="1087">
        <v>450</v>
      </c>
      <c r="J11" s="1088">
        <v>60</v>
      </c>
      <c r="K11" s="1087">
        <v>14</v>
      </c>
      <c r="L11" s="1088">
        <v>3.111111111111111</v>
      </c>
      <c r="M11" s="1087">
        <v>727</v>
      </c>
      <c r="N11" s="1087">
        <v>375</v>
      </c>
      <c r="O11" s="1088">
        <v>51.5818431911967</v>
      </c>
      <c r="P11" s="1087">
        <v>454</v>
      </c>
      <c r="Q11" s="1088">
        <v>62.448418156808806</v>
      </c>
      <c r="R11" s="1087">
        <v>454</v>
      </c>
      <c r="S11" s="1088">
        <v>100</v>
      </c>
      <c r="T11" s="1087">
        <v>37</v>
      </c>
      <c r="U11" s="1090">
        <v>8.149779735682818</v>
      </c>
    </row>
    <row r="12" spans="2:21" ht="15">
      <c r="B12" s="715">
        <v>7</v>
      </c>
      <c r="C12" s="716" t="s">
        <v>38</v>
      </c>
      <c r="D12" s="1089">
        <v>683</v>
      </c>
      <c r="E12" s="1087">
        <v>305</v>
      </c>
      <c r="F12" s="1088">
        <v>44.65592972181552</v>
      </c>
      <c r="G12" s="1087">
        <v>277</v>
      </c>
      <c r="H12" s="1088">
        <v>40.55636896046852</v>
      </c>
      <c r="I12" s="1087">
        <v>196</v>
      </c>
      <c r="J12" s="1088">
        <v>28.69692532942899</v>
      </c>
      <c r="K12" s="1087">
        <v>17</v>
      </c>
      <c r="L12" s="1088">
        <v>8.673469387755102</v>
      </c>
      <c r="M12" s="1087">
        <v>687</v>
      </c>
      <c r="N12" s="1087">
        <v>344</v>
      </c>
      <c r="O12" s="1088">
        <v>50.07278020378457</v>
      </c>
      <c r="P12" s="1087">
        <v>250</v>
      </c>
      <c r="Q12" s="1088">
        <v>61.57635467980296</v>
      </c>
      <c r="R12" s="1087">
        <v>112</v>
      </c>
      <c r="S12" s="1088">
        <v>44.800000000000004</v>
      </c>
      <c r="T12" s="1087">
        <v>19</v>
      </c>
      <c r="U12" s="1090">
        <v>16.964285714285715</v>
      </c>
    </row>
    <row r="13" spans="2:21" ht="15">
      <c r="B13" s="715">
        <v>8</v>
      </c>
      <c r="C13" s="716" t="s">
        <v>39</v>
      </c>
      <c r="D13" s="1089">
        <v>1003</v>
      </c>
      <c r="E13" s="1087">
        <v>443</v>
      </c>
      <c r="F13" s="1088">
        <v>44.16749750747756</v>
      </c>
      <c r="G13" s="1087">
        <v>510</v>
      </c>
      <c r="H13" s="1088">
        <v>50.847457627118644</v>
      </c>
      <c r="I13" s="1087">
        <v>497</v>
      </c>
      <c r="J13" s="1088">
        <v>49.55134596211366</v>
      </c>
      <c r="K13" s="1087">
        <v>67</v>
      </c>
      <c r="L13" s="1088">
        <v>13.480885311871226</v>
      </c>
      <c r="M13" s="1087">
        <v>1021</v>
      </c>
      <c r="N13" s="1087">
        <v>488</v>
      </c>
      <c r="O13" s="1088">
        <v>47.796278158667974</v>
      </c>
      <c r="P13" s="1087">
        <v>568</v>
      </c>
      <c r="Q13" s="1088">
        <v>56.071076011846</v>
      </c>
      <c r="R13" s="1087">
        <v>565</v>
      </c>
      <c r="S13" s="1088">
        <v>99.47183098591549</v>
      </c>
      <c r="T13" s="1087">
        <v>130</v>
      </c>
      <c r="U13" s="1090">
        <v>23.008849557522122</v>
      </c>
    </row>
    <row r="14" spans="2:21" ht="15">
      <c r="B14" s="715">
        <v>9</v>
      </c>
      <c r="C14" s="716" t="s">
        <v>40</v>
      </c>
      <c r="D14" s="1089">
        <v>833</v>
      </c>
      <c r="E14" s="1087">
        <v>235</v>
      </c>
      <c r="F14" s="1088">
        <v>28.211284513805523</v>
      </c>
      <c r="G14" s="1087">
        <v>225</v>
      </c>
      <c r="H14" s="1088">
        <v>27.010804321728692</v>
      </c>
      <c r="I14" s="1087">
        <v>225</v>
      </c>
      <c r="J14" s="1088">
        <v>27.010804321728692</v>
      </c>
      <c r="K14" s="1087">
        <v>7</v>
      </c>
      <c r="L14" s="1088">
        <v>3.111111111111111</v>
      </c>
      <c r="M14" s="1087">
        <v>869</v>
      </c>
      <c r="N14" s="1087">
        <v>326</v>
      </c>
      <c r="O14" s="1088">
        <v>37.51438434982739</v>
      </c>
      <c r="P14" s="1087">
        <v>451</v>
      </c>
      <c r="Q14" s="1088">
        <v>51.89873417721519</v>
      </c>
      <c r="R14" s="1087">
        <v>451</v>
      </c>
      <c r="S14" s="1088">
        <v>100</v>
      </c>
      <c r="T14" s="1087">
        <v>24</v>
      </c>
      <c r="U14" s="1090">
        <v>5.321507760532151</v>
      </c>
    </row>
    <row r="15" spans="2:21" ht="15">
      <c r="B15" s="715">
        <v>10</v>
      </c>
      <c r="C15" s="716" t="s">
        <v>41</v>
      </c>
      <c r="D15" s="1089">
        <v>1139</v>
      </c>
      <c r="E15" s="1087">
        <v>404</v>
      </c>
      <c r="F15" s="1088">
        <v>35.46971027216857</v>
      </c>
      <c r="G15" s="1087">
        <v>541</v>
      </c>
      <c r="H15" s="1088">
        <v>47.49780509218613</v>
      </c>
      <c r="I15" s="1087">
        <v>458</v>
      </c>
      <c r="J15" s="1088">
        <v>40.210711150131694</v>
      </c>
      <c r="K15" s="1087">
        <v>25</v>
      </c>
      <c r="L15" s="1088">
        <v>5.458515283842795</v>
      </c>
      <c r="M15" s="1087">
        <v>1091</v>
      </c>
      <c r="N15" s="1087">
        <v>375</v>
      </c>
      <c r="O15" s="1088">
        <v>34.37213565536205</v>
      </c>
      <c r="P15" s="1087">
        <v>524</v>
      </c>
      <c r="Q15" s="1088">
        <v>52.2432701894317</v>
      </c>
      <c r="R15" s="1087">
        <v>524</v>
      </c>
      <c r="S15" s="1088">
        <v>100</v>
      </c>
      <c r="T15" s="1087">
        <v>50</v>
      </c>
      <c r="U15" s="1090">
        <v>9.541984732824428</v>
      </c>
    </row>
    <row r="16" spans="2:21" ht="15">
      <c r="B16" s="715">
        <v>11</v>
      </c>
      <c r="C16" s="716" t="s">
        <v>42</v>
      </c>
      <c r="D16" s="1089">
        <v>736</v>
      </c>
      <c r="E16" s="1087">
        <v>307</v>
      </c>
      <c r="F16" s="1088">
        <v>41.71195652173913</v>
      </c>
      <c r="G16" s="1087">
        <v>221</v>
      </c>
      <c r="H16" s="1088">
        <v>30.027173913043477</v>
      </c>
      <c r="I16" s="1087">
        <v>185</v>
      </c>
      <c r="J16" s="1088">
        <v>25.13586956521739</v>
      </c>
      <c r="K16" s="1087">
        <v>14</v>
      </c>
      <c r="L16" s="1088">
        <v>7.567567567567568</v>
      </c>
      <c r="M16" s="1087">
        <v>715</v>
      </c>
      <c r="N16" s="1087">
        <v>345</v>
      </c>
      <c r="O16" s="1088">
        <v>48.25174825174825</v>
      </c>
      <c r="P16" s="1087">
        <v>330</v>
      </c>
      <c r="Q16" s="1088">
        <v>56.896551724137936</v>
      </c>
      <c r="R16" s="1087">
        <v>316</v>
      </c>
      <c r="S16" s="1088">
        <v>95.75757575757575</v>
      </c>
      <c r="T16" s="1087">
        <v>47</v>
      </c>
      <c r="U16" s="1090">
        <v>14.873417721518987</v>
      </c>
    </row>
    <row r="17" spans="2:21" ht="15">
      <c r="B17" s="715">
        <v>12</v>
      </c>
      <c r="C17" s="716" t="s">
        <v>43</v>
      </c>
      <c r="D17" s="1089">
        <v>1307</v>
      </c>
      <c r="E17" s="1087">
        <v>557</v>
      </c>
      <c r="F17" s="1088">
        <v>42.61667941851569</v>
      </c>
      <c r="G17" s="1087">
        <v>596</v>
      </c>
      <c r="H17" s="1088">
        <v>45.60061208875287</v>
      </c>
      <c r="I17" s="1087">
        <v>488</v>
      </c>
      <c r="J17" s="1088">
        <v>37.33741392501913</v>
      </c>
      <c r="K17" s="1087">
        <v>81</v>
      </c>
      <c r="L17" s="1088">
        <v>16.598360655737704</v>
      </c>
      <c r="M17" s="1087">
        <v>1357</v>
      </c>
      <c r="N17" s="1087">
        <v>561</v>
      </c>
      <c r="O17" s="1088">
        <v>41.341193809874724</v>
      </c>
      <c r="P17" s="1087">
        <v>710</v>
      </c>
      <c r="Q17" s="1088">
        <v>58.921161825726145</v>
      </c>
      <c r="R17" s="1087">
        <v>666</v>
      </c>
      <c r="S17" s="1088">
        <v>93.80281690140845</v>
      </c>
      <c r="T17" s="1087">
        <v>146</v>
      </c>
      <c r="U17" s="1090">
        <v>21.92192192192192</v>
      </c>
    </row>
    <row r="18" spans="2:21" ht="15">
      <c r="B18" s="715">
        <v>13</v>
      </c>
      <c r="C18" s="716" t="s">
        <v>44</v>
      </c>
      <c r="D18" s="1089">
        <v>1387</v>
      </c>
      <c r="E18" s="1087">
        <v>456</v>
      </c>
      <c r="F18" s="1088">
        <v>32.87671232876712</v>
      </c>
      <c r="G18" s="1087">
        <v>589</v>
      </c>
      <c r="H18" s="1088">
        <v>42.465753424657535</v>
      </c>
      <c r="I18" s="1087">
        <v>589</v>
      </c>
      <c r="J18" s="1088">
        <v>42.465753424657535</v>
      </c>
      <c r="K18" s="1087">
        <v>80</v>
      </c>
      <c r="L18" s="1088">
        <v>13.582342954159593</v>
      </c>
      <c r="M18" s="1087">
        <v>1404</v>
      </c>
      <c r="N18" s="1087">
        <v>488</v>
      </c>
      <c r="O18" s="1088">
        <v>34.75783475783476</v>
      </c>
      <c r="P18" s="1087">
        <v>704</v>
      </c>
      <c r="Q18" s="1088">
        <v>50.142450142450144</v>
      </c>
      <c r="R18" s="1087">
        <v>704</v>
      </c>
      <c r="S18" s="1088">
        <v>100</v>
      </c>
      <c r="T18" s="1087">
        <v>78</v>
      </c>
      <c r="U18" s="1090">
        <v>11.079545454545455</v>
      </c>
    </row>
    <row r="19" spans="1:21" ht="15">
      <c r="A19" s="1578">
        <v>64</v>
      </c>
      <c r="B19" s="715">
        <v>14</v>
      </c>
      <c r="C19" s="716" t="s">
        <v>45</v>
      </c>
      <c r="D19" s="1089">
        <v>845</v>
      </c>
      <c r="E19" s="1087">
        <v>309</v>
      </c>
      <c r="F19" s="1088">
        <v>36.56804733727811</v>
      </c>
      <c r="G19" s="1087">
        <v>313</v>
      </c>
      <c r="H19" s="1088">
        <v>37.0414201183432</v>
      </c>
      <c r="I19" s="1087">
        <v>313</v>
      </c>
      <c r="J19" s="1088">
        <v>37.0414201183432</v>
      </c>
      <c r="K19" s="1087">
        <v>29</v>
      </c>
      <c r="L19" s="1088">
        <v>9.26517571884984</v>
      </c>
      <c r="M19" s="1087">
        <v>768</v>
      </c>
      <c r="N19" s="1087">
        <v>373</v>
      </c>
      <c r="O19" s="1088">
        <v>48.567708333333336</v>
      </c>
      <c r="P19" s="1087">
        <v>421</v>
      </c>
      <c r="Q19" s="1088">
        <v>55.10471204188482</v>
      </c>
      <c r="R19" s="1087">
        <v>421</v>
      </c>
      <c r="S19" s="1088">
        <v>100</v>
      </c>
      <c r="T19" s="1087">
        <v>121</v>
      </c>
      <c r="U19" s="1090">
        <v>28.741092636579573</v>
      </c>
    </row>
    <row r="20" spans="1:21" ht="15">
      <c r="A20" s="1578"/>
      <c r="B20" s="715">
        <v>15</v>
      </c>
      <c r="C20" s="716" t="s">
        <v>46</v>
      </c>
      <c r="D20" s="1089">
        <v>1976</v>
      </c>
      <c r="E20" s="1087">
        <v>840</v>
      </c>
      <c r="F20" s="1088">
        <v>42.51012145748988</v>
      </c>
      <c r="G20" s="1087">
        <v>1066</v>
      </c>
      <c r="H20" s="1088">
        <v>53.94736842105263</v>
      </c>
      <c r="I20" s="1087">
        <v>1065</v>
      </c>
      <c r="J20" s="1088">
        <v>53.89676113360324</v>
      </c>
      <c r="K20" s="1087">
        <v>151</v>
      </c>
      <c r="L20" s="1088">
        <v>14.178403755868544</v>
      </c>
      <c r="M20" s="1087">
        <v>1965</v>
      </c>
      <c r="N20" s="1087">
        <v>867</v>
      </c>
      <c r="O20" s="1088">
        <v>44.12213740458015</v>
      </c>
      <c r="P20" s="1087">
        <v>1300</v>
      </c>
      <c r="Q20" s="1088">
        <v>67.53246753246754</v>
      </c>
      <c r="R20" s="1087">
        <v>1300</v>
      </c>
      <c r="S20" s="1088">
        <v>100</v>
      </c>
      <c r="T20" s="1087">
        <v>282</v>
      </c>
      <c r="U20" s="1090">
        <v>21.69230769230769</v>
      </c>
    </row>
    <row r="21" spans="2:21" ht="15">
      <c r="B21" s="715">
        <v>16</v>
      </c>
      <c r="C21" s="716" t="s">
        <v>47</v>
      </c>
      <c r="D21" s="1089">
        <v>823</v>
      </c>
      <c r="E21" s="1087">
        <v>236</v>
      </c>
      <c r="F21" s="1088">
        <v>28.67557715674362</v>
      </c>
      <c r="G21" s="1087">
        <v>334</v>
      </c>
      <c r="H21" s="1088">
        <v>40.58323207776427</v>
      </c>
      <c r="I21" s="1087">
        <v>313</v>
      </c>
      <c r="J21" s="1088">
        <v>38.03159173754557</v>
      </c>
      <c r="K21" s="1087">
        <v>29</v>
      </c>
      <c r="L21" s="1088">
        <v>9.26517571884984</v>
      </c>
      <c r="M21" s="1087">
        <v>801</v>
      </c>
      <c r="N21" s="1087">
        <v>293</v>
      </c>
      <c r="O21" s="1088">
        <v>36.5792759051186</v>
      </c>
      <c r="P21" s="1087">
        <v>358</v>
      </c>
      <c r="Q21" s="1088">
        <v>45.721583652618136</v>
      </c>
      <c r="R21" s="1087">
        <v>349</v>
      </c>
      <c r="S21" s="1088">
        <v>97.48603351955308</v>
      </c>
      <c r="T21" s="1087">
        <v>55</v>
      </c>
      <c r="U21" s="1090">
        <v>15.759312320916905</v>
      </c>
    </row>
    <row r="22" spans="2:21" ht="15">
      <c r="B22" s="715">
        <v>17</v>
      </c>
      <c r="C22" s="716" t="s">
        <v>48</v>
      </c>
      <c r="D22" s="1089">
        <v>576</v>
      </c>
      <c r="E22" s="1087">
        <v>240</v>
      </c>
      <c r="F22" s="1088">
        <v>41.66666666666667</v>
      </c>
      <c r="G22" s="1087">
        <v>305</v>
      </c>
      <c r="H22" s="1088">
        <v>52.951388888888886</v>
      </c>
      <c r="I22" s="1087">
        <v>305</v>
      </c>
      <c r="J22" s="1088">
        <v>52.951388888888886</v>
      </c>
      <c r="K22" s="1087">
        <v>34</v>
      </c>
      <c r="L22" s="1088">
        <v>11.147540983606557</v>
      </c>
      <c r="M22" s="1087">
        <v>595</v>
      </c>
      <c r="N22" s="1087">
        <v>217</v>
      </c>
      <c r="O22" s="1088">
        <v>36.470588235294116</v>
      </c>
      <c r="P22" s="1087">
        <v>322</v>
      </c>
      <c r="Q22" s="1088">
        <v>54.11764705882353</v>
      </c>
      <c r="R22" s="1087">
        <v>322</v>
      </c>
      <c r="S22" s="1088">
        <v>100</v>
      </c>
      <c r="T22" s="1087">
        <v>36</v>
      </c>
      <c r="U22" s="1090">
        <v>11.180124223602485</v>
      </c>
    </row>
    <row r="23" spans="2:21" ht="15">
      <c r="B23" s="715">
        <v>18</v>
      </c>
      <c r="C23" s="716" t="s">
        <v>49</v>
      </c>
      <c r="D23" s="1089">
        <v>545</v>
      </c>
      <c r="E23" s="1087">
        <v>242</v>
      </c>
      <c r="F23" s="1088">
        <v>44.403669724770644</v>
      </c>
      <c r="G23" s="1087">
        <v>267</v>
      </c>
      <c r="H23" s="1088">
        <v>48.9908256880734</v>
      </c>
      <c r="I23" s="1087">
        <v>239</v>
      </c>
      <c r="J23" s="1088">
        <v>43.853211009174316</v>
      </c>
      <c r="K23" s="1087">
        <v>44</v>
      </c>
      <c r="L23" s="1088">
        <v>18.410041841004183</v>
      </c>
      <c r="M23" s="1087">
        <v>535</v>
      </c>
      <c r="N23" s="1087">
        <v>270</v>
      </c>
      <c r="O23" s="1088">
        <v>50.467289719626166</v>
      </c>
      <c r="P23" s="1087">
        <v>331</v>
      </c>
      <c r="Q23" s="1088">
        <v>64.90196078431373</v>
      </c>
      <c r="R23" s="1087">
        <v>307</v>
      </c>
      <c r="S23" s="1088">
        <v>92.74924471299094</v>
      </c>
      <c r="T23" s="1087">
        <v>55</v>
      </c>
      <c r="U23" s="1090">
        <v>17.91530944625407</v>
      </c>
    </row>
    <row r="24" spans="2:21" ht="15">
      <c r="B24" s="715">
        <v>19</v>
      </c>
      <c r="C24" s="716" t="s">
        <v>50</v>
      </c>
      <c r="D24" s="1089">
        <v>468</v>
      </c>
      <c r="E24" s="1087">
        <v>135</v>
      </c>
      <c r="F24" s="1088">
        <v>28.846153846153843</v>
      </c>
      <c r="G24" s="1087">
        <v>234</v>
      </c>
      <c r="H24" s="1088">
        <v>50</v>
      </c>
      <c r="I24" s="1087">
        <v>234</v>
      </c>
      <c r="J24" s="1088">
        <v>50</v>
      </c>
      <c r="K24" s="1087">
        <v>29</v>
      </c>
      <c r="L24" s="1088">
        <v>12.393162393162394</v>
      </c>
      <c r="M24" s="1087">
        <v>448</v>
      </c>
      <c r="N24" s="1087">
        <v>119</v>
      </c>
      <c r="O24" s="1088">
        <v>26.5625</v>
      </c>
      <c r="P24" s="1087">
        <v>247</v>
      </c>
      <c r="Q24" s="1088">
        <v>55.13392857142857</v>
      </c>
      <c r="R24" s="1087">
        <v>247</v>
      </c>
      <c r="S24" s="1088">
        <v>100</v>
      </c>
      <c r="T24" s="1087">
        <v>27</v>
      </c>
      <c r="U24" s="1090">
        <v>10.931174089068826</v>
      </c>
    </row>
    <row r="25" spans="2:21" ht="15">
      <c r="B25" s="715">
        <v>20</v>
      </c>
      <c r="C25" s="716" t="s">
        <v>51</v>
      </c>
      <c r="D25" s="1089">
        <v>1153</v>
      </c>
      <c r="E25" s="1087">
        <v>512</v>
      </c>
      <c r="F25" s="1088">
        <v>44.40589765828274</v>
      </c>
      <c r="G25" s="1087">
        <v>684</v>
      </c>
      <c r="H25" s="1088">
        <v>59.32350390286209</v>
      </c>
      <c r="I25" s="1087">
        <v>613</v>
      </c>
      <c r="J25" s="1088">
        <v>53.16565481352992</v>
      </c>
      <c r="K25" s="1087">
        <v>152</v>
      </c>
      <c r="L25" s="1088">
        <v>24.79608482871126</v>
      </c>
      <c r="M25" s="1087">
        <v>1032</v>
      </c>
      <c r="N25" s="1087">
        <v>494</v>
      </c>
      <c r="O25" s="1088">
        <v>47.86821705426357</v>
      </c>
      <c r="P25" s="1087">
        <v>693</v>
      </c>
      <c r="Q25" s="1088">
        <v>67.15116279069767</v>
      </c>
      <c r="R25" s="1087">
        <v>659</v>
      </c>
      <c r="S25" s="1088">
        <v>95.0937950937951</v>
      </c>
      <c r="T25" s="1087">
        <v>181</v>
      </c>
      <c r="U25" s="1090">
        <v>27.46585735963581</v>
      </c>
    </row>
    <row r="26" spans="2:21" ht="15">
      <c r="B26" s="715">
        <v>21</v>
      </c>
      <c r="C26" s="716" t="s">
        <v>52</v>
      </c>
      <c r="D26" s="1089">
        <v>989</v>
      </c>
      <c r="E26" s="1087">
        <v>344</v>
      </c>
      <c r="F26" s="1088">
        <v>34.78260869565217</v>
      </c>
      <c r="G26" s="1087">
        <v>369</v>
      </c>
      <c r="H26" s="1088">
        <v>37.31041456016178</v>
      </c>
      <c r="I26" s="1087">
        <v>369</v>
      </c>
      <c r="J26" s="1088">
        <v>37.31041456016178</v>
      </c>
      <c r="K26" s="1087">
        <v>71</v>
      </c>
      <c r="L26" s="1088">
        <v>19.241192411924118</v>
      </c>
      <c r="M26" s="1087">
        <v>904</v>
      </c>
      <c r="N26" s="1087">
        <v>358</v>
      </c>
      <c r="O26" s="1088">
        <v>39.60176991150443</v>
      </c>
      <c r="P26" s="1087">
        <v>433</v>
      </c>
      <c r="Q26" s="1088">
        <v>49.48571428571429</v>
      </c>
      <c r="R26" s="1087">
        <v>433</v>
      </c>
      <c r="S26" s="1088">
        <v>100</v>
      </c>
      <c r="T26" s="1087">
        <v>125</v>
      </c>
      <c r="U26" s="1090">
        <v>28.868360277136258</v>
      </c>
    </row>
    <row r="27" spans="2:21" ht="15">
      <c r="B27" s="715">
        <v>22</v>
      </c>
      <c r="C27" s="716" t="s">
        <v>53</v>
      </c>
      <c r="D27" s="1089">
        <v>578</v>
      </c>
      <c r="E27" s="1087">
        <v>174</v>
      </c>
      <c r="F27" s="1088">
        <v>30.103806228373703</v>
      </c>
      <c r="G27" s="1087">
        <v>288</v>
      </c>
      <c r="H27" s="1088">
        <v>49.82698961937716</v>
      </c>
      <c r="I27" s="1087">
        <v>288</v>
      </c>
      <c r="J27" s="1088">
        <v>49.82698961937716</v>
      </c>
      <c r="K27" s="1087">
        <v>15</v>
      </c>
      <c r="L27" s="1088">
        <v>5.208333333333334</v>
      </c>
      <c r="M27" s="1087">
        <v>631</v>
      </c>
      <c r="N27" s="1087">
        <v>220</v>
      </c>
      <c r="O27" s="1088">
        <v>34.865293185419965</v>
      </c>
      <c r="P27" s="1087">
        <v>304</v>
      </c>
      <c r="Q27" s="1088">
        <v>48.17749603803487</v>
      </c>
      <c r="R27" s="1087">
        <v>304</v>
      </c>
      <c r="S27" s="1088">
        <v>100</v>
      </c>
      <c r="T27" s="1087">
        <v>17</v>
      </c>
      <c r="U27" s="1090">
        <v>5.592105263157895</v>
      </c>
    </row>
    <row r="28" spans="2:21" ht="15">
      <c r="B28" s="715">
        <v>23</v>
      </c>
      <c r="C28" s="716" t="s">
        <v>54</v>
      </c>
      <c r="D28" s="1089">
        <v>631</v>
      </c>
      <c r="E28" s="1087">
        <v>281</v>
      </c>
      <c r="F28" s="1088">
        <v>44.532488114104595</v>
      </c>
      <c r="G28" s="1087">
        <v>313</v>
      </c>
      <c r="H28" s="1088">
        <v>49.603803486529316</v>
      </c>
      <c r="I28" s="1087">
        <v>313</v>
      </c>
      <c r="J28" s="1088">
        <v>49.603803486529316</v>
      </c>
      <c r="K28" s="1087">
        <v>33</v>
      </c>
      <c r="L28" s="1088">
        <v>10.543130990415335</v>
      </c>
      <c r="M28" s="1087">
        <v>625</v>
      </c>
      <c r="N28" s="1087">
        <v>262</v>
      </c>
      <c r="O28" s="1088">
        <v>41.92</v>
      </c>
      <c r="P28" s="1087">
        <v>322</v>
      </c>
      <c r="Q28" s="1088">
        <v>51.519999999999996</v>
      </c>
      <c r="R28" s="1087">
        <v>322</v>
      </c>
      <c r="S28" s="1088">
        <v>100</v>
      </c>
      <c r="T28" s="1087">
        <v>37</v>
      </c>
      <c r="U28" s="1090">
        <v>11.490683229813664</v>
      </c>
    </row>
    <row r="29" spans="2:21" ht="15">
      <c r="B29" s="715">
        <v>24</v>
      </c>
      <c r="C29" s="716" t="s">
        <v>55</v>
      </c>
      <c r="D29" s="1089">
        <v>404</v>
      </c>
      <c r="E29" s="1087">
        <v>171</v>
      </c>
      <c r="F29" s="1088">
        <v>42.32673267326732</v>
      </c>
      <c r="G29" s="1087">
        <v>224</v>
      </c>
      <c r="H29" s="1088">
        <v>55.44554455445545</v>
      </c>
      <c r="I29" s="1087">
        <v>224</v>
      </c>
      <c r="J29" s="1088">
        <v>55.44554455445545</v>
      </c>
      <c r="K29" s="1087">
        <v>18</v>
      </c>
      <c r="L29" s="1088">
        <v>8.035714285714286</v>
      </c>
      <c r="M29" s="1087">
        <v>366</v>
      </c>
      <c r="N29" s="1087">
        <v>166</v>
      </c>
      <c r="O29" s="1088">
        <v>45.3551912568306</v>
      </c>
      <c r="P29" s="1087">
        <v>209</v>
      </c>
      <c r="Q29" s="1088">
        <v>57.103825136612016</v>
      </c>
      <c r="R29" s="1087">
        <v>209</v>
      </c>
      <c r="S29" s="1088">
        <v>100</v>
      </c>
      <c r="T29" s="1087">
        <v>37</v>
      </c>
      <c r="U29" s="1090">
        <v>17.703349282296653</v>
      </c>
    </row>
    <row r="30" spans="2:21" ht="15">
      <c r="B30" s="715">
        <v>25</v>
      </c>
      <c r="C30" s="716" t="s">
        <v>56</v>
      </c>
      <c r="D30" s="1089">
        <v>603</v>
      </c>
      <c r="E30" s="1087">
        <v>268</v>
      </c>
      <c r="F30" s="1088">
        <v>44.44444444444444</v>
      </c>
      <c r="G30" s="1087">
        <v>388</v>
      </c>
      <c r="H30" s="1088">
        <v>64.34494195688225</v>
      </c>
      <c r="I30" s="1087">
        <v>347</v>
      </c>
      <c r="J30" s="1088">
        <v>57.54560530679934</v>
      </c>
      <c r="K30" s="1087">
        <v>72</v>
      </c>
      <c r="L30" s="1088">
        <v>20.7492795389049</v>
      </c>
      <c r="M30" s="1087">
        <v>694</v>
      </c>
      <c r="N30" s="1087">
        <v>344</v>
      </c>
      <c r="O30" s="1088">
        <v>49.56772334293948</v>
      </c>
      <c r="P30" s="1087">
        <v>494</v>
      </c>
      <c r="Q30" s="1088">
        <v>71.18155619596543</v>
      </c>
      <c r="R30" s="1087">
        <v>468</v>
      </c>
      <c r="S30" s="1088">
        <v>94.73684210526315</v>
      </c>
      <c r="T30" s="1087">
        <v>103</v>
      </c>
      <c r="U30" s="1090">
        <v>22.00854700854701</v>
      </c>
    </row>
    <row r="31" spans="2:21" ht="15">
      <c r="B31" s="715">
        <v>26</v>
      </c>
      <c r="C31" s="716" t="s">
        <v>57</v>
      </c>
      <c r="D31" s="1089">
        <v>1161</v>
      </c>
      <c r="E31" s="1087">
        <v>433</v>
      </c>
      <c r="F31" s="1088">
        <v>37.295434969853574</v>
      </c>
      <c r="G31" s="1087">
        <v>543</v>
      </c>
      <c r="H31" s="1088">
        <v>46.770025839793284</v>
      </c>
      <c r="I31" s="1087">
        <v>538</v>
      </c>
      <c r="J31" s="1088">
        <v>46.33936261843238</v>
      </c>
      <c r="K31" s="1087">
        <v>87</v>
      </c>
      <c r="L31" s="1088">
        <v>16.171003717472118</v>
      </c>
      <c r="M31" s="1087">
        <v>1309</v>
      </c>
      <c r="N31" s="1087">
        <v>499</v>
      </c>
      <c r="O31" s="1088">
        <v>38.12070282658518</v>
      </c>
      <c r="P31" s="1087">
        <v>641</v>
      </c>
      <c r="Q31" s="1088">
        <v>51.568785197103786</v>
      </c>
      <c r="R31" s="1087">
        <v>639</v>
      </c>
      <c r="S31" s="1088">
        <v>99.68798751950078</v>
      </c>
      <c r="T31" s="1087">
        <v>134</v>
      </c>
      <c r="U31" s="1090">
        <v>20.970266040688575</v>
      </c>
    </row>
    <row r="32" spans="2:21" ht="15.75" thickBot="1">
      <c r="B32" s="717">
        <v>27</v>
      </c>
      <c r="C32" s="718" t="s">
        <v>58</v>
      </c>
      <c r="D32" s="1101">
        <v>196</v>
      </c>
      <c r="E32" s="1102">
        <v>84</v>
      </c>
      <c r="F32" s="1103">
        <v>42.857142857142854</v>
      </c>
      <c r="G32" s="1102">
        <v>116</v>
      </c>
      <c r="H32" s="1103">
        <v>59.183673469387756</v>
      </c>
      <c r="I32" s="1102">
        <v>116</v>
      </c>
      <c r="J32" s="1103">
        <v>59.183673469387756</v>
      </c>
      <c r="K32" s="1102">
        <v>13</v>
      </c>
      <c r="L32" s="1103">
        <v>11.206896551724139</v>
      </c>
      <c r="M32" s="1102">
        <v>193</v>
      </c>
      <c r="N32" s="1102">
        <v>53</v>
      </c>
      <c r="O32" s="1103">
        <v>32.12435233160622</v>
      </c>
      <c r="P32" s="1102">
        <v>92</v>
      </c>
      <c r="Q32" s="1103">
        <v>54.437869822485204</v>
      </c>
      <c r="R32" s="1102">
        <v>92</v>
      </c>
      <c r="S32" s="1103">
        <v>100</v>
      </c>
      <c r="T32" s="1102">
        <v>10</v>
      </c>
      <c r="U32" s="1104">
        <v>10.869565217391305</v>
      </c>
    </row>
    <row r="33" spans="2:21" ht="15" thickBot="1">
      <c r="B33" s="1894" t="s">
        <v>207</v>
      </c>
      <c r="C33" s="1895"/>
      <c r="D33" s="1093">
        <f>SUM(D6:D32)</f>
        <v>26640</v>
      </c>
      <c r="E33" s="1094">
        <f aca="true" t="shared" si="0" ref="E33:T33">SUM(E6:E32)</f>
        <v>9591</v>
      </c>
      <c r="F33" s="1095">
        <f>E33/D33*100</f>
        <v>36.002252252252255</v>
      </c>
      <c r="G33" s="1094">
        <f t="shared" si="0"/>
        <v>11826</v>
      </c>
      <c r="H33" s="1095">
        <f>G33/D33*100</f>
        <v>44.391891891891895</v>
      </c>
      <c r="I33" s="1094">
        <f t="shared" si="0"/>
        <v>11089</v>
      </c>
      <c r="J33" s="1095">
        <f>I33/D33*100</f>
        <v>41.62537537537537</v>
      </c>
      <c r="K33" s="1094">
        <f t="shared" si="0"/>
        <v>1591</v>
      </c>
      <c r="L33" s="1095">
        <f>K33/I33*100</f>
        <v>14.347551627739202</v>
      </c>
      <c r="M33" s="1094">
        <f t="shared" si="0"/>
        <v>26817</v>
      </c>
      <c r="N33" s="1094">
        <f t="shared" si="0"/>
        <v>10205</v>
      </c>
      <c r="O33" s="1095">
        <f>N33/M33*100</f>
        <v>38.05421933847932</v>
      </c>
      <c r="P33" s="1094">
        <f t="shared" si="0"/>
        <v>13235</v>
      </c>
      <c r="Q33" s="1095">
        <f>P33/M33*100</f>
        <v>49.353022336577546</v>
      </c>
      <c r="R33" s="1094">
        <f t="shared" si="0"/>
        <v>12771</v>
      </c>
      <c r="S33" s="1095">
        <f>R33/M33*100</f>
        <v>47.62277659693478</v>
      </c>
      <c r="T33" s="1094">
        <f t="shared" si="0"/>
        <v>2397</v>
      </c>
      <c r="U33" s="1096">
        <f>T33/R33*100</f>
        <v>18.769086210946675</v>
      </c>
    </row>
    <row r="34" spans="2:21" ht="32.25" customHeight="1">
      <c r="B34" s="1876" t="s">
        <v>478</v>
      </c>
      <c r="C34" s="1876"/>
      <c r="D34" s="1876"/>
      <c r="E34" s="1876"/>
      <c r="F34" s="1876"/>
      <c r="G34" s="1876"/>
      <c r="H34" s="1876"/>
      <c r="I34" s="1876"/>
      <c r="J34" s="1876"/>
      <c r="K34" s="1876"/>
      <c r="L34" s="1876"/>
      <c r="M34" s="1876"/>
      <c r="N34" s="1876"/>
      <c r="O34" s="1876"/>
      <c r="P34" s="1876"/>
      <c r="Q34" s="1876"/>
      <c r="R34" s="1876"/>
      <c r="S34" s="1876"/>
      <c r="T34" s="1876"/>
      <c r="U34" s="1876"/>
    </row>
    <row r="35" spans="2:11" ht="12.75">
      <c r="B35" s="1877" t="s">
        <v>104</v>
      </c>
      <c r="C35" s="1877"/>
      <c r="D35" s="1877"/>
      <c r="E35" s="1877"/>
      <c r="F35" s="1877"/>
      <c r="G35" s="1877"/>
      <c r="H35" s="1877"/>
      <c r="I35" s="1877"/>
      <c r="J35" s="1877"/>
      <c r="K35" s="1877"/>
    </row>
  </sheetData>
  <sheetProtection/>
  <mergeCells count="20">
    <mergeCell ref="A19:A20"/>
    <mergeCell ref="B33:C33"/>
    <mergeCell ref="K4:L4"/>
    <mergeCell ref="M4:M5"/>
    <mergeCell ref="S1:U1"/>
    <mergeCell ref="B2:U2"/>
    <mergeCell ref="B3:B5"/>
    <mergeCell ref="C3:C5"/>
    <mergeCell ref="D3:L3"/>
    <mergeCell ref="M3:U3"/>
    <mergeCell ref="B34:U34"/>
    <mergeCell ref="B35:K35"/>
    <mergeCell ref="R4:S4"/>
    <mergeCell ref="T4:U4"/>
    <mergeCell ref="N4:O4"/>
    <mergeCell ref="P4:Q4"/>
    <mergeCell ref="D4:D5"/>
    <mergeCell ref="E4:F4"/>
    <mergeCell ref="G4:H4"/>
    <mergeCell ref="I4:J4"/>
  </mergeCells>
  <printOptions/>
  <pageMargins left="0.28" right="0.3" top="0.23" bottom="0.21" header="0.17" footer="0.16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15.8515625" style="0" customWidth="1"/>
    <col min="4" max="4" width="6.140625" style="0" customWidth="1"/>
    <col min="5" max="6" width="6.7109375" style="0" customWidth="1"/>
    <col min="7" max="7" width="7.00390625" style="0" customWidth="1"/>
    <col min="8" max="8" width="7.28125" style="0" customWidth="1"/>
    <col min="9" max="9" width="6.8515625" style="0" customWidth="1"/>
    <col min="10" max="11" width="6.7109375" style="0" customWidth="1"/>
    <col min="12" max="12" width="6.57421875" style="0" customWidth="1"/>
    <col min="13" max="13" width="5.7109375" style="0" customWidth="1"/>
    <col min="14" max="14" width="6.57421875" style="0" customWidth="1"/>
    <col min="15" max="15" width="6.28125" style="0" customWidth="1"/>
    <col min="16" max="17" width="7.140625" style="0" customWidth="1"/>
    <col min="18" max="19" width="7.00390625" style="0" customWidth="1"/>
    <col min="20" max="20" width="6.8515625" style="0" customWidth="1"/>
    <col min="21" max="21" width="7.140625" style="0" customWidth="1"/>
  </cols>
  <sheetData>
    <row r="1" spans="19:21" ht="14.25" customHeight="1">
      <c r="S1" s="1862" t="s">
        <v>143</v>
      </c>
      <c r="T1" s="1862"/>
      <c r="U1" s="1862"/>
    </row>
    <row r="2" spans="2:21" ht="31.5" customHeight="1" thickBot="1">
      <c r="B2" s="1882" t="s">
        <v>105</v>
      </c>
      <c r="C2" s="1883"/>
      <c r="D2" s="1883"/>
      <c r="E2" s="1883"/>
      <c r="F2" s="1883"/>
      <c r="G2" s="1883"/>
      <c r="H2" s="1883"/>
      <c r="I2" s="1883"/>
      <c r="J2" s="1883"/>
      <c r="K2" s="1883"/>
      <c r="L2" s="1883"/>
      <c r="M2" s="1883"/>
      <c r="N2" s="1883"/>
      <c r="O2" s="1883"/>
      <c r="P2" s="1883"/>
      <c r="Q2" s="1883"/>
      <c r="R2" s="1883"/>
      <c r="S2" s="1883"/>
      <c r="T2" s="1883"/>
      <c r="U2" s="1883"/>
    </row>
    <row r="3" spans="2:21" ht="12.75">
      <c r="B3" s="1884" t="s">
        <v>206</v>
      </c>
      <c r="C3" s="1887" t="s">
        <v>28</v>
      </c>
      <c r="D3" s="1900">
        <v>2012</v>
      </c>
      <c r="E3" s="1901"/>
      <c r="F3" s="1901"/>
      <c r="G3" s="1901"/>
      <c r="H3" s="1901"/>
      <c r="I3" s="1901"/>
      <c r="J3" s="1901"/>
      <c r="K3" s="1901"/>
      <c r="L3" s="1901"/>
      <c r="M3" s="1902">
        <v>2013</v>
      </c>
      <c r="N3" s="1902"/>
      <c r="O3" s="1902"/>
      <c r="P3" s="1902"/>
      <c r="Q3" s="1902"/>
      <c r="R3" s="1902"/>
      <c r="S3" s="1902"/>
      <c r="T3" s="1902"/>
      <c r="U3" s="1903"/>
    </row>
    <row r="4" spans="2:21" ht="44.25" customHeight="1">
      <c r="B4" s="1885"/>
      <c r="C4" s="1888"/>
      <c r="D4" s="1898" t="s">
        <v>472</v>
      </c>
      <c r="E4" s="1878" t="s">
        <v>473</v>
      </c>
      <c r="F4" s="1878"/>
      <c r="G4" s="1878" t="s">
        <v>474</v>
      </c>
      <c r="H4" s="1878"/>
      <c r="I4" s="1878" t="s">
        <v>475</v>
      </c>
      <c r="J4" s="1878"/>
      <c r="K4" s="1878" t="s">
        <v>476</v>
      </c>
      <c r="L4" s="1878"/>
      <c r="M4" s="1904" t="s">
        <v>472</v>
      </c>
      <c r="N4" s="1878" t="s">
        <v>473</v>
      </c>
      <c r="O4" s="1878"/>
      <c r="P4" s="1878" t="s">
        <v>474</v>
      </c>
      <c r="Q4" s="1878"/>
      <c r="R4" s="1878" t="s">
        <v>475</v>
      </c>
      <c r="S4" s="1878"/>
      <c r="T4" s="1878" t="s">
        <v>476</v>
      </c>
      <c r="U4" s="1879"/>
    </row>
    <row r="5" spans="2:21" ht="11.25" customHeight="1" thickBot="1">
      <c r="B5" s="1886"/>
      <c r="C5" s="1889"/>
      <c r="D5" s="1899"/>
      <c r="E5" s="1105" t="s">
        <v>268</v>
      </c>
      <c r="F5" s="1105" t="s">
        <v>187</v>
      </c>
      <c r="G5" s="1105" t="s">
        <v>268</v>
      </c>
      <c r="H5" s="1105" t="s">
        <v>187</v>
      </c>
      <c r="I5" s="1105" t="s">
        <v>268</v>
      </c>
      <c r="J5" s="1105" t="s">
        <v>187</v>
      </c>
      <c r="K5" s="1105" t="s">
        <v>268</v>
      </c>
      <c r="L5" s="1105" t="s">
        <v>187</v>
      </c>
      <c r="M5" s="1905"/>
      <c r="N5" s="1105" t="s">
        <v>268</v>
      </c>
      <c r="O5" s="1105" t="s">
        <v>187</v>
      </c>
      <c r="P5" s="1105" t="s">
        <v>268</v>
      </c>
      <c r="Q5" s="1105" t="s">
        <v>187</v>
      </c>
      <c r="R5" s="1105" t="s">
        <v>268</v>
      </c>
      <c r="S5" s="1105" t="s">
        <v>187</v>
      </c>
      <c r="T5" s="1105" t="s">
        <v>268</v>
      </c>
      <c r="U5" s="1106" t="s">
        <v>187</v>
      </c>
    </row>
    <row r="6" spans="2:21" ht="15">
      <c r="B6" s="713">
        <v>1</v>
      </c>
      <c r="C6" s="714" t="s">
        <v>32</v>
      </c>
      <c r="D6" s="1097">
        <v>256</v>
      </c>
      <c r="E6" s="1098">
        <v>111</v>
      </c>
      <c r="F6" s="1099">
        <v>43.359375</v>
      </c>
      <c r="G6" s="1098">
        <v>131</v>
      </c>
      <c r="H6" s="1099">
        <v>51.171875</v>
      </c>
      <c r="I6" s="1098">
        <v>94</v>
      </c>
      <c r="J6" s="1099">
        <v>36.71875</v>
      </c>
      <c r="K6" s="1098">
        <v>41</v>
      </c>
      <c r="L6" s="1099">
        <v>43.61702127659575</v>
      </c>
      <c r="M6" s="1098">
        <v>182</v>
      </c>
      <c r="N6" s="1098">
        <v>86</v>
      </c>
      <c r="O6" s="1099">
        <v>56.59340659340659</v>
      </c>
      <c r="P6" s="1098">
        <v>115</v>
      </c>
      <c r="Q6" s="1099">
        <v>77.18120805369128</v>
      </c>
      <c r="R6" s="1098">
        <v>106</v>
      </c>
      <c r="S6" s="1099">
        <v>92.17391304347827</v>
      </c>
      <c r="T6" s="1098">
        <v>59</v>
      </c>
      <c r="U6" s="1100">
        <v>55.660377358490564</v>
      </c>
    </row>
    <row r="7" spans="2:21" ht="15">
      <c r="B7" s="715">
        <v>2</v>
      </c>
      <c r="C7" s="716" t="s">
        <v>33</v>
      </c>
      <c r="D7" s="1089">
        <v>193</v>
      </c>
      <c r="E7" s="1087">
        <v>94</v>
      </c>
      <c r="F7" s="1088">
        <v>48.704663212435236</v>
      </c>
      <c r="G7" s="1087">
        <v>119</v>
      </c>
      <c r="H7" s="1088">
        <v>61.6580310880829</v>
      </c>
      <c r="I7" s="1087">
        <v>113</v>
      </c>
      <c r="J7" s="1088">
        <v>58.549222797927456</v>
      </c>
      <c r="K7" s="1087">
        <v>40</v>
      </c>
      <c r="L7" s="1088">
        <v>35.39823008849557</v>
      </c>
      <c r="M7" s="1087">
        <v>156</v>
      </c>
      <c r="N7" s="1087">
        <v>109</v>
      </c>
      <c r="O7" s="1088">
        <v>69.87179487179488</v>
      </c>
      <c r="P7" s="1087">
        <v>148</v>
      </c>
      <c r="Q7" s="1088">
        <v>95.48387096774194</v>
      </c>
      <c r="R7" s="1087">
        <v>142</v>
      </c>
      <c r="S7" s="1088">
        <v>95.94594594594594</v>
      </c>
      <c r="T7" s="1087">
        <v>76</v>
      </c>
      <c r="U7" s="1090">
        <v>53.52112676056338</v>
      </c>
    </row>
    <row r="8" spans="2:21" ht="15">
      <c r="B8" s="715">
        <v>3</v>
      </c>
      <c r="C8" s="716" t="s">
        <v>34</v>
      </c>
      <c r="D8" s="1089">
        <v>56</v>
      </c>
      <c r="E8" s="1087">
        <v>25</v>
      </c>
      <c r="F8" s="1088">
        <v>44.642857142857146</v>
      </c>
      <c r="G8" s="1087">
        <v>30</v>
      </c>
      <c r="H8" s="1088">
        <v>53.57142857142857</v>
      </c>
      <c r="I8" s="1087">
        <v>30</v>
      </c>
      <c r="J8" s="1088">
        <v>53.57142857142857</v>
      </c>
      <c r="K8" s="1087">
        <v>14</v>
      </c>
      <c r="L8" s="1088">
        <v>46.666666666666664</v>
      </c>
      <c r="M8" s="1087">
        <v>68</v>
      </c>
      <c r="N8" s="1087">
        <v>64</v>
      </c>
      <c r="O8" s="1088">
        <v>94.11764705882354</v>
      </c>
      <c r="P8" s="1087">
        <v>68</v>
      </c>
      <c r="Q8" s="1088">
        <v>100</v>
      </c>
      <c r="R8" s="1087">
        <v>67</v>
      </c>
      <c r="S8" s="1088">
        <v>98.52941176470588</v>
      </c>
      <c r="T8" s="1087">
        <v>18</v>
      </c>
      <c r="U8" s="1090">
        <v>26.865671641791046</v>
      </c>
    </row>
    <row r="9" spans="2:21" ht="15">
      <c r="B9" s="715">
        <v>4</v>
      </c>
      <c r="C9" s="716" t="s">
        <v>35</v>
      </c>
      <c r="D9" s="1089">
        <v>583</v>
      </c>
      <c r="E9" s="1087">
        <v>233</v>
      </c>
      <c r="F9" s="1088">
        <v>39.96569468267582</v>
      </c>
      <c r="G9" s="1087">
        <v>306</v>
      </c>
      <c r="H9" s="1088">
        <v>52.48713550600343</v>
      </c>
      <c r="I9" s="1087">
        <v>270</v>
      </c>
      <c r="J9" s="1088">
        <v>46.312178387650086</v>
      </c>
      <c r="K9" s="1087">
        <v>117</v>
      </c>
      <c r="L9" s="1088">
        <v>43.333333333333336</v>
      </c>
      <c r="M9" s="1087">
        <v>369</v>
      </c>
      <c r="N9" s="1087">
        <v>270</v>
      </c>
      <c r="O9" s="1088">
        <v>73.17073170731707</v>
      </c>
      <c r="P9" s="1087">
        <v>326</v>
      </c>
      <c r="Q9" s="1088">
        <v>90.55555555555556</v>
      </c>
      <c r="R9" s="1087">
        <v>302</v>
      </c>
      <c r="S9" s="1088">
        <v>92.63803680981594</v>
      </c>
      <c r="T9" s="1087">
        <v>145</v>
      </c>
      <c r="U9" s="1090">
        <v>48.01324503311258</v>
      </c>
    </row>
    <row r="10" spans="2:21" ht="15">
      <c r="B10" s="715">
        <v>5</v>
      </c>
      <c r="C10" s="716" t="s">
        <v>477</v>
      </c>
      <c r="D10" s="1089">
        <v>590</v>
      </c>
      <c r="E10" s="1087">
        <v>85</v>
      </c>
      <c r="F10" s="1088">
        <v>14.40677966101695</v>
      </c>
      <c r="G10" s="1087">
        <v>108</v>
      </c>
      <c r="H10" s="1088">
        <v>18.305084745762713</v>
      </c>
      <c r="I10" s="1087">
        <v>107</v>
      </c>
      <c r="J10" s="1088">
        <v>18.135593220338983</v>
      </c>
      <c r="K10" s="1087">
        <v>45</v>
      </c>
      <c r="L10" s="1088">
        <v>42.05607476635514</v>
      </c>
      <c r="M10" s="1087">
        <v>509</v>
      </c>
      <c r="N10" s="1087">
        <v>111</v>
      </c>
      <c r="O10" s="1088">
        <v>77.21021611001964</v>
      </c>
      <c r="P10" s="1087">
        <v>136</v>
      </c>
      <c r="Q10" s="1088">
        <v>88.31168831168831</v>
      </c>
      <c r="R10" s="1087">
        <v>136</v>
      </c>
      <c r="S10" s="1088">
        <v>100</v>
      </c>
      <c r="T10" s="1087">
        <v>64</v>
      </c>
      <c r="U10" s="1090">
        <v>47.05882352941176</v>
      </c>
    </row>
    <row r="11" spans="2:21" ht="15">
      <c r="B11" s="715">
        <v>6</v>
      </c>
      <c r="C11" s="716" t="s">
        <v>37</v>
      </c>
      <c r="D11" s="1089">
        <v>126</v>
      </c>
      <c r="E11" s="1087">
        <v>83</v>
      </c>
      <c r="F11" s="1088">
        <v>65.87301587301587</v>
      </c>
      <c r="G11" s="1087">
        <v>89</v>
      </c>
      <c r="H11" s="1088">
        <v>70.63492063492063</v>
      </c>
      <c r="I11" s="1087">
        <v>89</v>
      </c>
      <c r="J11" s="1088">
        <v>70.63492063492063</v>
      </c>
      <c r="K11" s="1087">
        <v>11</v>
      </c>
      <c r="L11" s="1088">
        <v>12.359550561797752</v>
      </c>
      <c r="M11" s="1087">
        <v>98</v>
      </c>
      <c r="N11" s="1087">
        <v>88</v>
      </c>
      <c r="O11" s="1088">
        <v>89.79591836734694</v>
      </c>
      <c r="P11" s="1087">
        <v>98</v>
      </c>
      <c r="Q11" s="1088">
        <v>100</v>
      </c>
      <c r="R11" s="1087">
        <v>98</v>
      </c>
      <c r="S11" s="1088">
        <v>100</v>
      </c>
      <c r="T11" s="1087">
        <v>25</v>
      </c>
      <c r="U11" s="1090">
        <v>25.510204081632654</v>
      </c>
    </row>
    <row r="12" spans="2:21" ht="15">
      <c r="B12" s="715">
        <v>7</v>
      </c>
      <c r="C12" s="716" t="s">
        <v>38</v>
      </c>
      <c r="D12" s="1089">
        <v>46</v>
      </c>
      <c r="E12" s="1087">
        <v>31</v>
      </c>
      <c r="F12" s="1088">
        <v>67.3913043478261</v>
      </c>
      <c r="G12" s="1087">
        <v>23</v>
      </c>
      <c r="H12" s="1088">
        <v>50</v>
      </c>
      <c r="I12" s="1087">
        <v>14</v>
      </c>
      <c r="J12" s="1088">
        <v>30.434782608695656</v>
      </c>
      <c r="K12" s="1087">
        <v>1</v>
      </c>
      <c r="L12" s="1088">
        <v>7.142857142857142</v>
      </c>
      <c r="M12" s="1087">
        <v>51</v>
      </c>
      <c r="N12" s="1087">
        <v>49</v>
      </c>
      <c r="O12" s="1088">
        <v>96.07843137254902</v>
      </c>
      <c r="P12" s="1087">
        <v>24</v>
      </c>
      <c r="Q12" s="1088">
        <v>82.75862068965517</v>
      </c>
      <c r="R12" s="1087">
        <v>14</v>
      </c>
      <c r="S12" s="1088">
        <v>58.333333333333336</v>
      </c>
      <c r="T12" s="1087">
        <v>6</v>
      </c>
      <c r="U12" s="1090">
        <v>42.857142857142854</v>
      </c>
    </row>
    <row r="13" spans="2:21" ht="15">
      <c r="B13" s="715">
        <v>8</v>
      </c>
      <c r="C13" s="716" t="s">
        <v>39</v>
      </c>
      <c r="D13" s="1089">
        <v>237</v>
      </c>
      <c r="E13" s="1087">
        <v>123</v>
      </c>
      <c r="F13" s="1088">
        <v>51.89873417721519</v>
      </c>
      <c r="G13" s="1087">
        <v>136</v>
      </c>
      <c r="H13" s="1088">
        <v>57.383966244725734</v>
      </c>
      <c r="I13" s="1087">
        <v>135</v>
      </c>
      <c r="J13" s="1088">
        <v>56.9620253164557</v>
      </c>
      <c r="K13" s="1087">
        <v>39</v>
      </c>
      <c r="L13" s="1088">
        <v>28.888888888888886</v>
      </c>
      <c r="M13" s="1087">
        <v>195</v>
      </c>
      <c r="N13" s="1087">
        <v>161</v>
      </c>
      <c r="O13" s="1088">
        <v>82.56410256410257</v>
      </c>
      <c r="P13" s="1087">
        <v>184</v>
      </c>
      <c r="Q13" s="1088">
        <v>94.35897435897435</v>
      </c>
      <c r="R13" s="1087">
        <v>185</v>
      </c>
      <c r="S13" s="1088">
        <v>100.54347826086956</v>
      </c>
      <c r="T13" s="1087">
        <v>99</v>
      </c>
      <c r="U13" s="1090">
        <v>53.51351351351351</v>
      </c>
    </row>
    <row r="14" spans="2:21" ht="15">
      <c r="B14" s="715">
        <v>9</v>
      </c>
      <c r="C14" s="716" t="s">
        <v>40</v>
      </c>
      <c r="D14" s="1089">
        <v>102</v>
      </c>
      <c r="E14" s="1087">
        <v>24</v>
      </c>
      <c r="F14" s="1088">
        <v>23.52941176470588</v>
      </c>
      <c r="G14" s="1087">
        <v>30</v>
      </c>
      <c r="H14" s="1088">
        <v>29.411764705882355</v>
      </c>
      <c r="I14" s="1087">
        <v>30</v>
      </c>
      <c r="J14" s="1088">
        <v>29.411764705882355</v>
      </c>
      <c r="K14" s="1087">
        <v>3</v>
      </c>
      <c r="L14" s="1088">
        <v>10</v>
      </c>
      <c r="M14" s="1087">
        <v>111</v>
      </c>
      <c r="N14" s="1087">
        <v>103</v>
      </c>
      <c r="O14" s="1088">
        <v>92.7927927927928</v>
      </c>
      <c r="P14" s="1087">
        <v>111</v>
      </c>
      <c r="Q14" s="1088">
        <v>100</v>
      </c>
      <c r="R14" s="1087">
        <v>111</v>
      </c>
      <c r="S14" s="1088">
        <v>100</v>
      </c>
      <c r="T14" s="1087">
        <v>22</v>
      </c>
      <c r="U14" s="1090">
        <v>19.81981981981982</v>
      </c>
    </row>
    <row r="15" spans="2:21" ht="15">
      <c r="B15" s="715">
        <v>10</v>
      </c>
      <c r="C15" s="716" t="s">
        <v>41</v>
      </c>
      <c r="D15" s="1089">
        <v>208</v>
      </c>
      <c r="E15" s="1087">
        <v>80</v>
      </c>
      <c r="F15" s="1088">
        <v>38.46153846153847</v>
      </c>
      <c r="G15" s="1087">
        <v>85</v>
      </c>
      <c r="H15" s="1088">
        <v>40.86538461538461</v>
      </c>
      <c r="I15" s="1087">
        <v>85</v>
      </c>
      <c r="J15" s="1088">
        <v>40.86538461538461</v>
      </c>
      <c r="K15" s="1087">
        <v>13</v>
      </c>
      <c r="L15" s="1088">
        <v>15.294117647058824</v>
      </c>
      <c r="M15" s="1087">
        <v>130</v>
      </c>
      <c r="N15" s="1087">
        <v>83</v>
      </c>
      <c r="O15" s="1088">
        <v>63.84615384615385</v>
      </c>
      <c r="P15" s="1087">
        <v>103</v>
      </c>
      <c r="Q15" s="1088">
        <v>75.18248175182481</v>
      </c>
      <c r="R15" s="1087">
        <v>103</v>
      </c>
      <c r="S15" s="1088">
        <v>100</v>
      </c>
      <c r="T15" s="1087">
        <v>30</v>
      </c>
      <c r="U15" s="1090">
        <v>29.126213592233007</v>
      </c>
    </row>
    <row r="16" spans="2:21" ht="15">
      <c r="B16" s="715">
        <v>11</v>
      </c>
      <c r="C16" s="716" t="s">
        <v>42</v>
      </c>
      <c r="D16" s="1089">
        <v>167</v>
      </c>
      <c r="E16" s="1087">
        <v>91</v>
      </c>
      <c r="F16" s="1088">
        <v>54.49101796407185</v>
      </c>
      <c r="G16" s="1087">
        <v>76</v>
      </c>
      <c r="H16" s="1088">
        <v>45.50898203592814</v>
      </c>
      <c r="I16" s="1087">
        <v>64</v>
      </c>
      <c r="J16" s="1088">
        <v>38.32335329341318</v>
      </c>
      <c r="K16" s="1087">
        <v>5</v>
      </c>
      <c r="L16" s="1088">
        <v>7.8125</v>
      </c>
      <c r="M16" s="1087">
        <v>109</v>
      </c>
      <c r="N16" s="1087">
        <v>88</v>
      </c>
      <c r="O16" s="1088">
        <v>80.73394495412845</v>
      </c>
      <c r="P16" s="1087">
        <v>80</v>
      </c>
      <c r="Q16" s="1088">
        <v>75.47169811320755</v>
      </c>
      <c r="R16" s="1087">
        <v>80</v>
      </c>
      <c r="S16" s="1088">
        <v>100</v>
      </c>
      <c r="T16" s="1087">
        <v>27</v>
      </c>
      <c r="U16" s="1090">
        <v>33.75</v>
      </c>
    </row>
    <row r="17" spans="2:21" ht="15">
      <c r="B17" s="715">
        <v>12</v>
      </c>
      <c r="C17" s="716" t="s">
        <v>43</v>
      </c>
      <c r="D17" s="1089">
        <v>277</v>
      </c>
      <c r="E17" s="1087">
        <v>158</v>
      </c>
      <c r="F17" s="1088">
        <v>57.03971119133574</v>
      </c>
      <c r="G17" s="1087">
        <v>162</v>
      </c>
      <c r="H17" s="1088">
        <v>58.48375451263538</v>
      </c>
      <c r="I17" s="1087">
        <v>145</v>
      </c>
      <c r="J17" s="1088">
        <v>52.34657039711191</v>
      </c>
      <c r="K17" s="1087">
        <v>46</v>
      </c>
      <c r="L17" s="1088">
        <v>31.724137931034484</v>
      </c>
      <c r="M17" s="1087">
        <v>208</v>
      </c>
      <c r="N17" s="1087">
        <v>141</v>
      </c>
      <c r="O17" s="1088">
        <v>67.78846153846153</v>
      </c>
      <c r="P17" s="1087">
        <v>173</v>
      </c>
      <c r="Q17" s="1088">
        <v>88.26530612244898</v>
      </c>
      <c r="R17" s="1087">
        <v>163</v>
      </c>
      <c r="S17" s="1088">
        <v>94.21965317919076</v>
      </c>
      <c r="T17" s="1087">
        <v>74</v>
      </c>
      <c r="U17" s="1090">
        <v>45.39877300613497</v>
      </c>
    </row>
    <row r="18" spans="1:21" ht="15">
      <c r="A18" s="1578">
        <v>65</v>
      </c>
      <c r="B18" s="715">
        <v>13</v>
      </c>
      <c r="C18" s="716" t="s">
        <v>44</v>
      </c>
      <c r="D18" s="1089">
        <v>213</v>
      </c>
      <c r="E18" s="1087">
        <v>101</v>
      </c>
      <c r="F18" s="1088">
        <v>47.417840375586856</v>
      </c>
      <c r="G18" s="1087">
        <v>131</v>
      </c>
      <c r="H18" s="1088">
        <v>61.502347417840376</v>
      </c>
      <c r="I18" s="1087">
        <v>131</v>
      </c>
      <c r="J18" s="1088">
        <v>61.502347417840376</v>
      </c>
      <c r="K18" s="1087">
        <v>61</v>
      </c>
      <c r="L18" s="1088">
        <v>46.56488549618321</v>
      </c>
      <c r="M18" s="1087">
        <v>288</v>
      </c>
      <c r="N18" s="1087">
        <v>208</v>
      </c>
      <c r="O18" s="1088">
        <v>72.22222222222223</v>
      </c>
      <c r="P18" s="1087">
        <v>288</v>
      </c>
      <c r="Q18" s="1088">
        <v>100</v>
      </c>
      <c r="R18" s="1087">
        <v>288</v>
      </c>
      <c r="S18" s="1088">
        <v>100</v>
      </c>
      <c r="T18" s="1087">
        <v>102</v>
      </c>
      <c r="U18" s="1090">
        <v>35.41666666666667</v>
      </c>
    </row>
    <row r="19" spans="1:21" ht="15">
      <c r="A19" s="1578"/>
      <c r="B19" s="715">
        <v>14</v>
      </c>
      <c r="C19" s="716" t="s">
        <v>45</v>
      </c>
      <c r="D19" s="1089">
        <v>108</v>
      </c>
      <c r="E19" s="1087">
        <v>56</v>
      </c>
      <c r="F19" s="1088">
        <v>51.85185185185185</v>
      </c>
      <c r="G19" s="1087">
        <v>49</v>
      </c>
      <c r="H19" s="1088">
        <v>45.370370370370374</v>
      </c>
      <c r="I19" s="1087">
        <v>49</v>
      </c>
      <c r="J19" s="1088">
        <v>45.370370370370374</v>
      </c>
      <c r="K19" s="1087">
        <v>9</v>
      </c>
      <c r="L19" s="1088">
        <v>18.367346938775512</v>
      </c>
      <c r="M19" s="1087">
        <v>82</v>
      </c>
      <c r="N19" s="1087">
        <v>66</v>
      </c>
      <c r="O19" s="1088">
        <v>80.48780487804878</v>
      </c>
      <c r="P19" s="1087">
        <v>73</v>
      </c>
      <c r="Q19" s="1088">
        <v>89.02439024390245</v>
      </c>
      <c r="R19" s="1087">
        <v>73</v>
      </c>
      <c r="S19" s="1088">
        <v>100</v>
      </c>
      <c r="T19" s="1087">
        <v>40</v>
      </c>
      <c r="U19" s="1090">
        <v>54.794520547945204</v>
      </c>
    </row>
    <row r="20" spans="2:21" ht="15">
      <c r="B20" s="715">
        <v>15</v>
      </c>
      <c r="C20" s="716" t="s">
        <v>46</v>
      </c>
      <c r="D20" s="1089">
        <v>179</v>
      </c>
      <c r="E20" s="1087">
        <v>159</v>
      </c>
      <c r="F20" s="1088">
        <v>88.8268156424581</v>
      </c>
      <c r="G20" s="1087">
        <v>179</v>
      </c>
      <c r="H20" s="1088">
        <v>100</v>
      </c>
      <c r="I20" s="1087">
        <v>179</v>
      </c>
      <c r="J20" s="1088">
        <v>100</v>
      </c>
      <c r="K20" s="1087">
        <v>58</v>
      </c>
      <c r="L20" s="1088">
        <v>32.402234636871505</v>
      </c>
      <c r="M20" s="1087">
        <v>240</v>
      </c>
      <c r="N20" s="1087">
        <v>177</v>
      </c>
      <c r="O20" s="1088">
        <v>73.75</v>
      </c>
      <c r="P20" s="1087">
        <v>233</v>
      </c>
      <c r="Q20" s="1088">
        <v>97.08333333333333</v>
      </c>
      <c r="R20" s="1087">
        <v>233</v>
      </c>
      <c r="S20" s="1088">
        <v>100</v>
      </c>
      <c r="T20" s="1087">
        <v>112</v>
      </c>
      <c r="U20" s="1090">
        <v>48.06866952789699</v>
      </c>
    </row>
    <row r="21" spans="2:21" ht="15">
      <c r="B21" s="715">
        <v>16</v>
      </c>
      <c r="C21" s="716" t="s">
        <v>47</v>
      </c>
      <c r="D21" s="1089">
        <v>167</v>
      </c>
      <c r="E21" s="1087">
        <v>95</v>
      </c>
      <c r="F21" s="1088">
        <v>56.886227544910184</v>
      </c>
      <c r="G21" s="1087">
        <v>95</v>
      </c>
      <c r="H21" s="1088">
        <v>56.886227544910184</v>
      </c>
      <c r="I21" s="1087">
        <v>89</v>
      </c>
      <c r="J21" s="1088">
        <v>53.293413173652695</v>
      </c>
      <c r="K21" s="1087">
        <v>26</v>
      </c>
      <c r="L21" s="1088">
        <v>29.213483146067414</v>
      </c>
      <c r="M21" s="1087">
        <v>151</v>
      </c>
      <c r="N21" s="1087">
        <v>133</v>
      </c>
      <c r="O21" s="1088">
        <v>88.0794701986755</v>
      </c>
      <c r="P21" s="1087">
        <v>127</v>
      </c>
      <c r="Q21" s="1088">
        <v>84.66666666666667</v>
      </c>
      <c r="R21" s="1087">
        <v>119</v>
      </c>
      <c r="S21" s="1088">
        <v>93.7007874015748</v>
      </c>
      <c r="T21" s="1087">
        <v>36</v>
      </c>
      <c r="U21" s="1090">
        <v>30.252100840336134</v>
      </c>
    </row>
    <row r="22" spans="2:21" ht="15">
      <c r="B22" s="715">
        <v>17</v>
      </c>
      <c r="C22" s="716" t="s">
        <v>48</v>
      </c>
      <c r="D22" s="1089">
        <v>126</v>
      </c>
      <c r="E22" s="1087">
        <v>64</v>
      </c>
      <c r="F22" s="1088">
        <v>50.79365079365079</v>
      </c>
      <c r="G22" s="1087">
        <v>76</v>
      </c>
      <c r="H22" s="1088">
        <v>60.317460317460316</v>
      </c>
      <c r="I22" s="1087">
        <v>76</v>
      </c>
      <c r="J22" s="1088">
        <v>60.317460317460316</v>
      </c>
      <c r="K22" s="1087">
        <v>22</v>
      </c>
      <c r="L22" s="1088">
        <v>28.947368421052634</v>
      </c>
      <c r="M22" s="1087">
        <v>97</v>
      </c>
      <c r="N22" s="1087">
        <v>77</v>
      </c>
      <c r="O22" s="1088">
        <v>79.38144329896907</v>
      </c>
      <c r="P22" s="1087">
        <v>97</v>
      </c>
      <c r="Q22" s="1088">
        <v>100</v>
      </c>
      <c r="R22" s="1087">
        <v>97</v>
      </c>
      <c r="S22" s="1088">
        <v>100</v>
      </c>
      <c r="T22" s="1087">
        <v>27</v>
      </c>
      <c r="U22" s="1090">
        <v>27.835051546391753</v>
      </c>
    </row>
    <row r="23" spans="2:21" ht="15">
      <c r="B23" s="715">
        <v>18</v>
      </c>
      <c r="C23" s="716" t="s">
        <v>49</v>
      </c>
      <c r="D23" s="1089">
        <v>155</v>
      </c>
      <c r="E23" s="1087">
        <v>80</v>
      </c>
      <c r="F23" s="1088">
        <v>51.61290322580645</v>
      </c>
      <c r="G23" s="1087">
        <v>94</v>
      </c>
      <c r="H23" s="1088">
        <v>60.64516129032258</v>
      </c>
      <c r="I23" s="1087">
        <v>87</v>
      </c>
      <c r="J23" s="1088">
        <v>56.12903225806451</v>
      </c>
      <c r="K23" s="1087">
        <v>26</v>
      </c>
      <c r="L23" s="1088">
        <v>29.88505747126437</v>
      </c>
      <c r="M23" s="1087">
        <v>98</v>
      </c>
      <c r="N23" s="1087">
        <v>85</v>
      </c>
      <c r="O23" s="1088">
        <v>86.73469387755102</v>
      </c>
      <c r="P23" s="1087">
        <v>86</v>
      </c>
      <c r="Q23" s="1088">
        <v>89.58333333333334</v>
      </c>
      <c r="R23" s="1087">
        <v>83</v>
      </c>
      <c r="S23" s="1088">
        <v>96.51162790697676</v>
      </c>
      <c r="T23" s="1087">
        <v>27</v>
      </c>
      <c r="U23" s="1090">
        <v>32.53012048192771</v>
      </c>
    </row>
    <row r="24" spans="2:21" ht="15">
      <c r="B24" s="715">
        <v>19</v>
      </c>
      <c r="C24" s="716" t="s">
        <v>50</v>
      </c>
      <c r="D24" s="1089">
        <v>98</v>
      </c>
      <c r="E24" s="1087">
        <v>27</v>
      </c>
      <c r="F24" s="1088">
        <v>27.55102040816326</v>
      </c>
      <c r="G24" s="1087">
        <v>62</v>
      </c>
      <c r="H24" s="1088">
        <v>63.26530612244898</v>
      </c>
      <c r="I24" s="1087">
        <v>62</v>
      </c>
      <c r="J24" s="1088">
        <v>63.26530612244898</v>
      </c>
      <c r="K24" s="1087">
        <v>21</v>
      </c>
      <c r="L24" s="1088">
        <v>33.87096774193548</v>
      </c>
      <c r="M24" s="1087">
        <v>106</v>
      </c>
      <c r="N24" s="1087">
        <v>71</v>
      </c>
      <c r="O24" s="1088">
        <v>66.98113207547169</v>
      </c>
      <c r="P24" s="1087">
        <v>106</v>
      </c>
      <c r="Q24" s="1088">
        <v>100</v>
      </c>
      <c r="R24" s="1087">
        <v>106</v>
      </c>
      <c r="S24" s="1088">
        <v>100</v>
      </c>
      <c r="T24" s="1087">
        <v>37</v>
      </c>
      <c r="U24" s="1090">
        <v>34.90566037735849</v>
      </c>
    </row>
    <row r="25" spans="2:21" ht="15">
      <c r="B25" s="715">
        <v>20</v>
      </c>
      <c r="C25" s="716" t="s">
        <v>51</v>
      </c>
      <c r="D25" s="1089">
        <v>269</v>
      </c>
      <c r="E25" s="1087">
        <v>132</v>
      </c>
      <c r="F25" s="1088">
        <v>49.07063197026022</v>
      </c>
      <c r="G25" s="1087">
        <v>192</v>
      </c>
      <c r="H25" s="1088">
        <v>71.37546468401487</v>
      </c>
      <c r="I25" s="1087">
        <v>166</v>
      </c>
      <c r="J25" s="1088">
        <v>61.71003717472119</v>
      </c>
      <c r="K25" s="1087">
        <v>75</v>
      </c>
      <c r="L25" s="1088">
        <v>45.18072289156627</v>
      </c>
      <c r="M25" s="1087">
        <v>182</v>
      </c>
      <c r="N25" s="1087">
        <v>130</v>
      </c>
      <c r="O25" s="1088">
        <v>71.42857142857143</v>
      </c>
      <c r="P25" s="1087">
        <v>182</v>
      </c>
      <c r="Q25" s="1088">
        <v>100</v>
      </c>
      <c r="R25" s="1087">
        <v>176</v>
      </c>
      <c r="S25" s="1088">
        <v>96.7032967032967</v>
      </c>
      <c r="T25" s="1087">
        <v>111</v>
      </c>
      <c r="U25" s="1090">
        <v>63.06818181818182</v>
      </c>
    </row>
    <row r="26" spans="2:21" ht="15">
      <c r="B26" s="715">
        <v>21</v>
      </c>
      <c r="C26" s="716" t="s">
        <v>52</v>
      </c>
      <c r="D26" s="1089">
        <v>43</v>
      </c>
      <c r="E26" s="1087">
        <v>37</v>
      </c>
      <c r="F26" s="1088">
        <v>86.04651162790698</v>
      </c>
      <c r="G26" s="1087">
        <v>34</v>
      </c>
      <c r="H26" s="1088">
        <v>79.06976744186046</v>
      </c>
      <c r="I26" s="1087">
        <v>34</v>
      </c>
      <c r="J26" s="1088">
        <v>79.06976744186046</v>
      </c>
      <c r="K26" s="1087">
        <v>14</v>
      </c>
      <c r="L26" s="1088">
        <v>41.17647058823529</v>
      </c>
      <c r="M26" s="1087">
        <v>103</v>
      </c>
      <c r="N26" s="1087">
        <v>92</v>
      </c>
      <c r="O26" s="1088">
        <v>89.32038834951456</v>
      </c>
      <c r="P26" s="1087">
        <v>86</v>
      </c>
      <c r="Q26" s="1088">
        <v>85.14851485148515</v>
      </c>
      <c r="R26" s="1087">
        <v>86</v>
      </c>
      <c r="S26" s="1088">
        <v>100</v>
      </c>
      <c r="T26" s="1087">
        <v>51</v>
      </c>
      <c r="U26" s="1090">
        <v>59.30232558139535</v>
      </c>
    </row>
    <row r="27" spans="2:21" ht="15">
      <c r="B27" s="715">
        <v>22</v>
      </c>
      <c r="C27" s="716" t="s">
        <v>53</v>
      </c>
      <c r="D27" s="1089">
        <v>125</v>
      </c>
      <c r="E27" s="1087">
        <v>39</v>
      </c>
      <c r="F27" s="1088">
        <v>31.2</v>
      </c>
      <c r="G27" s="1087">
        <v>56</v>
      </c>
      <c r="H27" s="1088">
        <v>44.800000000000004</v>
      </c>
      <c r="I27" s="1087">
        <v>56</v>
      </c>
      <c r="J27" s="1088">
        <v>44.800000000000004</v>
      </c>
      <c r="K27" s="1087">
        <v>12</v>
      </c>
      <c r="L27" s="1088">
        <v>21.428571428571427</v>
      </c>
      <c r="M27" s="1087">
        <v>112</v>
      </c>
      <c r="N27" s="1087">
        <v>83</v>
      </c>
      <c r="O27" s="1088">
        <v>74.10714285714286</v>
      </c>
      <c r="P27" s="1087">
        <v>110</v>
      </c>
      <c r="Q27" s="1088">
        <v>98.21428571428571</v>
      </c>
      <c r="R27" s="1087">
        <v>110</v>
      </c>
      <c r="S27" s="1088">
        <v>100</v>
      </c>
      <c r="T27" s="1087">
        <v>31</v>
      </c>
      <c r="U27" s="1090">
        <v>28.18181818181818</v>
      </c>
    </row>
    <row r="28" spans="2:21" ht="15">
      <c r="B28" s="715">
        <v>23</v>
      </c>
      <c r="C28" s="716" t="s">
        <v>54</v>
      </c>
      <c r="D28" s="1089">
        <v>117</v>
      </c>
      <c r="E28" s="1087">
        <v>72</v>
      </c>
      <c r="F28" s="1088">
        <v>61.53846153846154</v>
      </c>
      <c r="G28" s="1087">
        <v>72</v>
      </c>
      <c r="H28" s="1088">
        <v>61.53846153846154</v>
      </c>
      <c r="I28" s="1087">
        <v>72</v>
      </c>
      <c r="J28" s="1088">
        <v>61.53846153846154</v>
      </c>
      <c r="K28" s="1087">
        <v>21</v>
      </c>
      <c r="L28" s="1088">
        <v>29.166666666666668</v>
      </c>
      <c r="M28" s="1087">
        <v>94</v>
      </c>
      <c r="N28" s="1087">
        <v>79</v>
      </c>
      <c r="O28" s="1088">
        <v>84.04255319148936</v>
      </c>
      <c r="P28" s="1087">
        <v>92</v>
      </c>
      <c r="Q28" s="1088">
        <v>97.87234042553192</v>
      </c>
      <c r="R28" s="1087">
        <v>92</v>
      </c>
      <c r="S28" s="1088">
        <v>100</v>
      </c>
      <c r="T28" s="1087">
        <v>33</v>
      </c>
      <c r="U28" s="1090">
        <v>35.869565217391305</v>
      </c>
    </row>
    <row r="29" spans="2:21" ht="15">
      <c r="B29" s="715">
        <v>24</v>
      </c>
      <c r="C29" s="716" t="s">
        <v>55</v>
      </c>
      <c r="D29" s="1089">
        <v>87</v>
      </c>
      <c r="E29" s="1087">
        <v>30</v>
      </c>
      <c r="F29" s="1088">
        <v>34.48275862068966</v>
      </c>
      <c r="G29" s="1087">
        <v>43</v>
      </c>
      <c r="H29" s="1088">
        <v>49.42528735632184</v>
      </c>
      <c r="I29" s="1087">
        <v>43</v>
      </c>
      <c r="J29" s="1088">
        <v>49.42528735632184</v>
      </c>
      <c r="K29" s="1087">
        <v>3</v>
      </c>
      <c r="L29" s="1088">
        <v>6.976744186046512</v>
      </c>
      <c r="M29" s="1087">
        <v>53</v>
      </c>
      <c r="N29" s="1087">
        <v>49</v>
      </c>
      <c r="O29" s="1088">
        <v>92.45283018867924</v>
      </c>
      <c r="P29" s="1087">
        <v>55</v>
      </c>
      <c r="Q29" s="1088">
        <v>100</v>
      </c>
      <c r="R29" s="1087">
        <v>55</v>
      </c>
      <c r="S29" s="1088">
        <v>100</v>
      </c>
      <c r="T29" s="1087">
        <v>15</v>
      </c>
      <c r="U29" s="1090">
        <v>27.27272727272727</v>
      </c>
    </row>
    <row r="30" spans="2:21" ht="15">
      <c r="B30" s="715">
        <v>25</v>
      </c>
      <c r="C30" s="716" t="s">
        <v>56</v>
      </c>
      <c r="D30" s="1089">
        <v>142</v>
      </c>
      <c r="E30" s="1087">
        <v>69</v>
      </c>
      <c r="F30" s="1088">
        <v>48.59154929577465</v>
      </c>
      <c r="G30" s="1087">
        <v>101</v>
      </c>
      <c r="H30" s="1088">
        <v>71.12676056338029</v>
      </c>
      <c r="I30" s="1087">
        <v>89</v>
      </c>
      <c r="J30" s="1088">
        <v>62.676056338028175</v>
      </c>
      <c r="K30" s="1087">
        <v>43</v>
      </c>
      <c r="L30" s="1088">
        <v>48.31460674157304</v>
      </c>
      <c r="M30" s="1087">
        <v>150</v>
      </c>
      <c r="N30" s="1087">
        <v>92</v>
      </c>
      <c r="O30" s="1088">
        <v>61.333333333333336</v>
      </c>
      <c r="P30" s="1087">
        <v>140</v>
      </c>
      <c r="Q30" s="1088">
        <v>93.33333333333333</v>
      </c>
      <c r="R30" s="1087">
        <v>128</v>
      </c>
      <c r="S30" s="1088">
        <v>91.42857142857143</v>
      </c>
      <c r="T30" s="1087">
        <v>79</v>
      </c>
      <c r="U30" s="1090">
        <v>61.71875</v>
      </c>
    </row>
    <row r="31" spans="2:21" ht="15">
      <c r="B31" s="715">
        <v>26</v>
      </c>
      <c r="C31" s="716" t="s">
        <v>57</v>
      </c>
      <c r="D31" s="1089">
        <v>236</v>
      </c>
      <c r="E31" s="1087">
        <v>80</v>
      </c>
      <c r="F31" s="1088">
        <v>33.89830508474576</v>
      </c>
      <c r="G31" s="1087">
        <v>112</v>
      </c>
      <c r="H31" s="1088">
        <v>47.45762711864407</v>
      </c>
      <c r="I31" s="1087">
        <v>112</v>
      </c>
      <c r="J31" s="1088">
        <v>47.45762711864407</v>
      </c>
      <c r="K31" s="1087">
        <v>50</v>
      </c>
      <c r="L31" s="1088">
        <v>44.642857142857146</v>
      </c>
      <c r="M31" s="1087">
        <v>120</v>
      </c>
      <c r="N31" s="1087">
        <v>84</v>
      </c>
      <c r="O31" s="1088">
        <v>70</v>
      </c>
      <c r="P31" s="1087">
        <v>109</v>
      </c>
      <c r="Q31" s="1088">
        <v>92.37288135593221</v>
      </c>
      <c r="R31" s="1087">
        <v>109</v>
      </c>
      <c r="S31" s="1088">
        <v>100</v>
      </c>
      <c r="T31" s="1087">
        <v>47</v>
      </c>
      <c r="U31" s="1090">
        <v>43.11926605504588</v>
      </c>
    </row>
    <row r="32" spans="2:21" ht="15.75" thickBot="1">
      <c r="B32" s="717">
        <v>27</v>
      </c>
      <c r="C32" s="718" t="s">
        <v>58</v>
      </c>
      <c r="D32" s="1101">
        <v>25</v>
      </c>
      <c r="E32" s="1102">
        <v>3</v>
      </c>
      <c r="F32" s="1103">
        <v>12</v>
      </c>
      <c r="G32" s="1102">
        <v>12</v>
      </c>
      <c r="H32" s="1103">
        <v>48</v>
      </c>
      <c r="I32" s="1102">
        <v>12</v>
      </c>
      <c r="J32" s="1103">
        <v>48</v>
      </c>
      <c r="K32" s="1102">
        <v>3</v>
      </c>
      <c r="L32" s="1103">
        <v>25</v>
      </c>
      <c r="M32" s="1102">
        <v>20</v>
      </c>
      <c r="N32" s="1102">
        <v>9</v>
      </c>
      <c r="O32" s="1103">
        <v>55</v>
      </c>
      <c r="P32" s="1102">
        <v>14</v>
      </c>
      <c r="Q32" s="1103">
        <v>93.33333333333333</v>
      </c>
      <c r="R32" s="1102">
        <v>14</v>
      </c>
      <c r="S32" s="1103">
        <v>100</v>
      </c>
      <c r="T32" s="1102">
        <v>5</v>
      </c>
      <c r="U32" s="1104">
        <v>35.714285714285715</v>
      </c>
    </row>
    <row r="33" spans="2:21" ht="15" thickBot="1">
      <c r="B33" s="1894" t="s">
        <v>207</v>
      </c>
      <c r="C33" s="1895"/>
      <c r="D33" s="1093">
        <f>SUM(D6:D32)</f>
        <v>4931</v>
      </c>
      <c r="E33" s="1094">
        <f aca="true" t="shared" si="0" ref="E33:T33">SUM(E6:E32)</f>
        <v>2182</v>
      </c>
      <c r="F33" s="1095">
        <f>E33/D33*100</f>
        <v>44.25065909551815</v>
      </c>
      <c r="G33" s="1094">
        <f t="shared" si="0"/>
        <v>2603</v>
      </c>
      <c r="H33" s="1095">
        <f>G33/D33*100</f>
        <v>52.78848103832894</v>
      </c>
      <c r="I33" s="1094">
        <f t="shared" si="0"/>
        <v>2433</v>
      </c>
      <c r="J33" s="1095">
        <f>I33/D33*100</f>
        <v>49.34090448184952</v>
      </c>
      <c r="K33" s="1094">
        <f t="shared" si="0"/>
        <v>819</v>
      </c>
      <c r="L33" s="1095">
        <f>K33/I33*100</f>
        <v>33.66214549938348</v>
      </c>
      <c r="M33" s="1094">
        <f t="shared" si="0"/>
        <v>4082</v>
      </c>
      <c r="N33" s="1094">
        <f t="shared" si="0"/>
        <v>2788</v>
      </c>
      <c r="O33" s="1095">
        <f>N33/M33*100</f>
        <v>68.29985301322881</v>
      </c>
      <c r="P33" s="1094">
        <f t="shared" si="0"/>
        <v>3364</v>
      </c>
      <c r="Q33" s="1095">
        <f>P33/M33*100</f>
        <v>82.41058304752572</v>
      </c>
      <c r="R33" s="1094">
        <f t="shared" si="0"/>
        <v>3276</v>
      </c>
      <c r="S33" s="1095">
        <f>R33/M33*100</f>
        <v>80.2547770700637</v>
      </c>
      <c r="T33" s="1094">
        <f t="shared" si="0"/>
        <v>1398</v>
      </c>
      <c r="U33" s="1096">
        <f>T33/R33*100</f>
        <v>42.67399267399267</v>
      </c>
    </row>
    <row r="34" spans="2:21" ht="34.5" customHeight="1">
      <c r="B34" s="1876" t="s">
        <v>479</v>
      </c>
      <c r="C34" s="1876"/>
      <c r="D34" s="1876"/>
      <c r="E34" s="1876"/>
      <c r="F34" s="1876"/>
      <c r="G34" s="1876"/>
      <c r="H34" s="1876"/>
      <c r="I34" s="1876"/>
      <c r="J34" s="1876"/>
      <c r="K34" s="1876"/>
      <c r="L34" s="1876"/>
      <c r="M34" s="1876"/>
      <c r="N34" s="1876"/>
      <c r="O34" s="1876"/>
      <c r="P34" s="1876"/>
      <c r="Q34" s="1876"/>
      <c r="R34" s="1876"/>
      <c r="S34" s="1876"/>
      <c r="T34" s="1876"/>
      <c r="U34" s="1876"/>
    </row>
    <row r="35" spans="2:11" ht="11.25" customHeight="1">
      <c r="B35" s="1877" t="s">
        <v>104</v>
      </c>
      <c r="C35" s="1877"/>
      <c r="D35" s="1877"/>
      <c r="E35" s="1877"/>
      <c r="F35" s="1877"/>
      <c r="G35" s="1877"/>
      <c r="H35" s="1877"/>
      <c r="I35" s="1877"/>
      <c r="J35" s="1877"/>
      <c r="K35" s="1877"/>
    </row>
  </sheetData>
  <sheetProtection/>
  <mergeCells count="20">
    <mergeCell ref="A18:A19"/>
    <mergeCell ref="B33:C33"/>
    <mergeCell ref="K4:L4"/>
    <mergeCell ref="M4:M5"/>
    <mergeCell ref="S1:U1"/>
    <mergeCell ref="B2:U2"/>
    <mergeCell ref="B3:B5"/>
    <mergeCell ref="C3:C5"/>
    <mergeCell ref="D3:L3"/>
    <mergeCell ref="M3:U3"/>
    <mergeCell ref="B34:U34"/>
    <mergeCell ref="B35:K35"/>
    <mergeCell ref="R4:S4"/>
    <mergeCell ref="T4:U4"/>
    <mergeCell ref="N4:O4"/>
    <mergeCell ref="P4:Q4"/>
    <mergeCell ref="D4:D5"/>
    <mergeCell ref="E4:F4"/>
    <mergeCell ref="G4:H4"/>
    <mergeCell ref="I4:J4"/>
  </mergeCells>
  <printOptions/>
  <pageMargins left="0.29" right="0.22" top="0.21" bottom="0.23" header="0.17" footer="0.17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57421875" style="0" customWidth="1"/>
    <col min="3" max="3" width="15.28125" style="0" customWidth="1"/>
    <col min="4" max="4" width="5.421875" style="0" customWidth="1"/>
    <col min="5" max="5" width="6.28125" style="0" customWidth="1"/>
    <col min="6" max="6" width="6.421875" style="0" customWidth="1"/>
    <col min="7" max="7" width="7.421875" style="0" customWidth="1"/>
    <col min="8" max="8" width="7.28125" style="0" customWidth="1"/>
    <col min="9" max="9" width="7.00390625" style="0" customWidth="1"/>
    <col min="10" max="10" width="6.8515625" style="0" customWidth="1"/>
    <col min="11" max="11" width="6.7109375" style="0" customWidth="1"/>
    <col min="12" max="12" width="5.57421875" style="0" customWidth="1"/>
    <col min="13" max="13" width="6.57421875" style="0" customWidth="1"/>
    <col min="14" max="14" width="6.140625" style="0" customWidth="1"/>
    <col min="15" max="15" width="6.421875" style="0" customWidth="1"/>
    <col min="16" max="16" width="7.421875" style="0" customWidth="1"/>
    <col min="17" max="17" width="7.28125" style="0" customWidth="1"/>
    <col min="18" max="18" width="7.140625" style="0" customWidth="1"/>
    <col min="19" max="19" width="7.00390625" style="0" customWidth="1"/>
    <col min="20" max="20" width="7.140625" style="0" customWidth="1"/>
    <col min="21" max="21" width="7.28125" style="0" customWidth="1"/>
  </cols>
  <sheetData>
    <row r="1" spans="19:21" ht="14.25" customHeight="1">
      <c r="S1" s="1862" t="s">
        <v>189</v>
      </c>
      <c r="T1" s="1862"/>
      <c r="U1" s="1862"/>
    </row>
    <row r="2" spans="2:21" ht="33.75" customHeight="1" thickBot="1">
      <c r="B2" s="1882" t="s">
        <v>107</v>
      </c>
      <c r="C2" s="1883"/>
      <c r="D2" s="1883"/>
      <c r="E2" s="1883"/>
      <c r="F2" s="1883"/>
      <c r="G2" s="1883"/>
      <c r="H2" s="1883"/>
      <c r="I2" s="1883"/>
      <c r="J2" s="1883"/>
      <c r="K2" s="1883"/>
      <c r="L2" s="1883"/>
      <c r="M2" s="1883"/>
      <c r="N2" s="1883"/>
      <c r="O2" s="1883"/>
      <c r="P2" s="1883"/>
      <c r="Q2" s="1883"/>
      <c r="R2" s="1883"/>
      <c r="S2" s="1883"/>
      <c r="T2" s="1883"/>
      <c r="U2" s="1883"/>
    </row>
    <row r="3" spans="2:21" ht="12.75">
      <c r="B3" s="1884" t="s">
        <v>206</v>
      </c>
      <c r="C3" s="1887" t="s">
        <v>28</v>
      </c>
      <c r="D3" s="1890">
        <v>2012</v>
      </c>
      <c r="E3" s="1891"/>
      <c r="F3" s="1891"/>
      <c r="G3" s="1891"/>
      <c r="H3" s="1891"/>
      <c r="I3" s="1891"/>
      <c r="J3" s="1891"/>
      <c r="K3" s="1891"/>
      <c r="L3" s="1891"/>
      <c r="M3" s="1892">
        <v>2013</v>
      </c>
      <c r="N3" s="1892"/>
      <c r="O3" s="1892"/>
      <c r="P3" s="1892"/>
      <c r="Q3" s="1892"/>
      <c r="R3" s="1892"/>
      <c r="S3" s="1892"/>
      <c r="T3" s="1892"/>
      <c r="U3" s="1893"/>
    </row>
    <row r="4" spans="2:21" ht="42" customHeight="1">
      <c r="B4" s="1885"/>
      <c r="C4" s="1888"/>
      <c r="D4" s="1898" t="s">
        <v>472</v>
      </c>
      <c r="E4" s="1878" t="s">
        <v>473</v>
      </c>
      <c r="F4" s="1878"/>
      <c r="G4" s="1878" t="s">
        <v>474</v>
      </c>
      <c r="H4" s="1878"/>
      <c r="I4" s="1878" t="s">
        <v>475</v>
      </c>
      <c r="J4" s="1878"/>
      <c r="K4" s="1878" t="s">
        <v>476</v>
      </c>
      <c r="L4" s="1878"/>
      <c r="M4" s="1904" t="s">
        <v>472</v>
      </c>
      <c r="N4" s="1878" t="s">
        <v>473</v>
      </c>
      <c r="O4" s="1878"/>
      <c r="P4" s="1878" t="s">
        <v>474</v>
      </c>
      <c r="Q4" s="1878"/>
      <c r="R4" s="1878" t="s">
        <v>475</v>
      </c>
      <c r="S4" s="1878"/>
      <c r="T4" s="1878" t="s">
        <v>476</v>
      </c>
      <c r="U4" s="1879"/>
    </row>
    <row r="5" spans="2:21" ht="10.5" customHeight="1" thickBot="1">
      <c r="B5" s="1886"/>
      <c r="C5" s="1889"/>
      <c r="D5" s="1899"/>
      <c r="E5" s="1105" t="s">
        <v>268</v>
      </c>
      <c r="F5" s="1105" t="s">
        <v>187</v>
      </c>
      <c r="G5" s="1105" t="s">
        <v>268</v>
      </c>
      <c r="H5" s="1105" t="s">
        <v>187</v>
      </c>
      <c r="I5" s="1105" t="s">
        <v>268</v>
      </c>
      <c r="J5" s="1105" t="s">
        <v>187</v>
      </c>
      <c r="K5" s="1105" t="s">
        <v>268</v>
      </c>
      <c r="L5" s="1105" t="s">
        <v>187</v>
      </c>
      <c r="M5" s="1905"/>
      <c r="N5" s="1105" t="s">
        <v>268</v>
      </c>
      <c r="O5" s="1105" t="s">
        <v>187</v>
      </c>
      <c r="P5" s="1105" t="s">
        <v>268</v>
      </c>
      <c r="Q5" s="1105" t="s">
        <v>187</v>
      </c>
      <c r="R5" s="1105" t="s">
        <v>268</v>
      </c>
      <c r="S5" s="1105" t="s">
        <v>187</v>
      </c>
      <c r="T5" s="1105" t="s">
        <v>268</v>
      </c>
      <c r="U5" s="1106" t="s">
        <v>187</v>
      </c>
    </row>
    <row r="6" spans="2:21" ht="15">
      <c r="B6" s="713">
        <v>1</v>
      </c>
      <c r="C6" s="714" t="s">
        <v>32</v>
      </c>
      <c r="D6" s="1097">
        <v>141</v>
      </c>
      <c r="E6" s="1098">
        <v>65</v>
      </c>
      <c r="F6" s="1099">
        <v>46.09929078014184</v>
      </c>
      <c r="G6" s="1098">
        <v>103</v>
      </c>
      <c r="H6" s="1099">
        <v>73.04964539007092</v>
      </c>
      <c r="I6" s="1098">
        <v>87</v>
      </c>
      <c r="J6" s="1099">
        <v>61.702127659574465</v>
      </c>
      <c r="K6" s="1098">
        <v>44</v>
      </c>
      <c r="L6" s="1099">
        <v>50.57471264367817</v>
      </c>
      <c r="M6" s="1098">
        <v>187</v>
      </c>
      <c r="N6" s="1098">
        <v>57</v>
      </c>
      <c r="O6" s="1099">
        <v>33.155080213903744</v>
      </c>
      <c r="P6" s="1098">
        <v>77</v>
      </c>
      <c r="Q6" s="1099">
        <v>45.562130177514796</v>
      </c>
      <c r="R6" s="1098">
        <v>74</v>
      </c>
      <c r="S6" s="1099">
        <v>96.1038961038961</v>
      </c>
      <c r="T6" s="1098">
        <v>38</v>
      </c>
      <c r="U6" s="1100">
        <v>51.35135135135135</v>
      </c>
    </row>
    <row r="7" spans="2:21" ht="15">
      <c r="B7" s="715">
        <v>2</v>
      </c>
      <c r="C7" s="716" t="s">
        <v>33</v>
      </c>
      <c r="D7" s="1089">
        <v>124</v>
      </c>
      <c r="E7" s="1087">
        <v>93</v>
      </c>
      <c r="F7" s="1088">
        <v>75</v>
      </c>
      <c r="G7" s="1087">
        <v>94</v>
      </c>
      <c r="H7" s="1088">
        <v>75.80645161290323</v>
      </c>
      <c r="I7" s="1087">
        <v>91</v>
      </c>
      <c r="J7" s="1088">
        <v>73.38709677419355</v>
      </c>
      <c r="K7" s="1087">
        <v>22</v>
      </c>
      <c r="L7" s="1088">
        <v>24.175824175824175</v>
      </c>
      <c r="M7" s="1087">
        <v>222</v>
      </c>
      <c r="N7" s="1087">
        <v>105</v>
      </c>
      <c r="O7" s="1088">
        <v>47.2972972972973</v>
      </c>
      <c r="P7" s="1087">
        <v>110</v>
      </c>
      <c r="Q7" s="1088">
        <v>49.549549549549546</v>
      </c>
      <c r="R7" s="1087">
        <v>104</v>
      </c>
      <c r="S7" s="1088">
        <v>94.54545454545455</v>
      </c>
      <c r="T7" s="1087">
        <v>23</v>
      </c>
      <c r="U7" s="1090">
        <v>22.115384615384613</v>
      </c>
    </row>
    <row r="8" spans="2:21" ht="15">
      <c r="B8" s="715">
        <v>3</v>
      </c>
      <c r="C8" s="716" t="s">
        <v>34</v>
      </c>
      <c r="D8" s="1089">
        <v>80</v>
      </c>
      <c r="E8" s="1087">
        <v>61</v>
      </c>
      <c r="F8" s="1088">
        <v>76.25</v>
      </c>
      <c r="G8" s="1087">
        <v>70</v>
      </c>
      <c r="H8" s="1088">
        <v>87.5</v>
      </c>
      <c r="I8" s="1087">
        <v>70</v>
      </c>
      <c r="J8" s="1088">
        <v>0</v>
      </c>
      <c r="K8" s="1087">
        <v>22</v>
      </c>
      <c r="L8" s="1088">
        <v>31.428571428571427</v>
      </c>
      <c r="M8" s="1087">
        <v>360</v>
      </c>
      <c r="N8" s="1087">
        <v>159</v>
      </c>
      <c r="O8" s="1088">
        <v>44.166666666666664</v>
      </c>
      <c r="P8" s="1087">
        <v>190</v>
      </c>
      <c r="Q8" s="1088">
        <v>56.37982195845698</v>
      </c>
      <c r="R8" s="1087">
        <v>187</v>
      </c>
      <c r="S8" s="1088">
        <v>98.42105263157895</v>
      </c>
      <c r="T8" s="1087">
        <v>127</v>
      </c>
      <c r="U8" s="1090">
        <v>67.9144385026738</v>
      </c>
    </row>
    <row r="9" spans="2:21" ht="15">
      <c r="B9" s="715">
        <v>4</v>
      </c>
      <c r="C9" s="716" t="s">
        <v>35</v>
      </c>
      <c r="D9" s="1089">
        <v>877</v>
      </c>
      <c r="E9" s="1087">
        <v>454</v>
      </c>
      <c r="F9" s="1088">
        <v>51.767388825541616</v>
      </c>
      <c r="G9" s="1087">
        <v>508</v>
      </c>
      <c r="H9" s="1088">
        <v>57.92474344355758</v>
      </c>
      <c r="I9" s="1087">
        <v>415</v>
      </c>
      <c r="J9" s="1088">
        <v>47.32041049030787</v>
      </c>
      <c r="K9" s="1087">
        <v>124</v>
      </c>
      <c r="L9" s="1088">
        <v>29.87951807228916</v>
      </c>
      <c r="M9" s="1087">
        <v>1318</v>
      </c>
      <c r="N9" s="1087">
        <v>640</v>
      </c>
      <c r="O9" s="1088">
        <v>48.558421851289836</v>
      </c>
      <c r="P9" s="1087">
        <v>722</v>
      </c>
      <c r="Q9" s="1088">
        <v>56.71641791044776</v>
      </c>
      <c r="R9" s="1087">
        <v>672</v>
      </c>
      <c r="S9" s="1088">
        <v>93.07479224376732</v>
      </c>
      <c r="T9" s="1087">
        <v>246</v>
      </c>
      <c r="U9" s="1090">
        <v>36.607142857142854</v>
      </c>
    </row>
    <row r="10" spans="2:21" ht="15">
      <c r="B10" s="715">
        <v>5</v>
      </c>
      <c r="C10" s="716" t="s">
        <v>477</v>
      </c>
      <c r="D10" s="1089">
        <v>418</v>
      </c>
      <c r="E10" s="1087">
        <v>62</v>
      </c>
      <c r="F10" s="1088">
        <v>14.832535885167463</v>
      </c>
      <c r="G10" s="1087">
        <v>83</v>
      </c>
      <c r="H10" s="1088">
        <v>19.85645933014354</v>
      </c>
      <c r="I10" s="1087">
        <v>83</v>
      </c>
      <c r="J10" s="1088">
        <v>19.85645933014354</v>
      </c>
      <c r="K10" s="1087">
        <v>31</v>
      </c>
      <c r="L10" s="1088">
        <v>37.34939759036144</v>
      </c>
      <c r="M10" s="1087">
        <v>698</v>
      </c>
      <c r="N10" s="1087">
        <v>69</v>
      </c>
      <c r="O10" s="1088">
        <v>47.421203438395416</v>
      </c>
      <c r="P10" s="1087">
        <v>62</v>
      </c>
      <c r="Q10" s="1088">
        <v>41.333333333333336</v>
      </c>
      <c r="R10" s="1087">
        <v>62</v>
      </c>
      <c r="S10" s="1088">
        <v>100</v>
      </c>
      <c r="T10" s="1087">
        <v>25</v>
      </c>
      <c r="U10" s="1090">
        <v>40.32258064516129</v>
      </c>
    </row>
    <row r="11" spans="2:21" ht="15">
      <c r="B11" s="715">
        <v>6</v>
      </c>
      <c r="C11" s="716" t="s">
        <v>37</v>
      </c>
      <c r="D11" s="1089">
        <v>71</v>
      </c>
      <c r="E11" s="1087">
        <v>43</v>
      </c>
      <c r="F11" s="1088">
        <v>60.56338028169014</v>
      </c>
      <c r="G11" s="1087">
        <v>46</v>
      </c>
      <c r="H11" s="1088">
        <v>64.7887323943662</v>
      </c>
      <c r="I11" s="1087">
        <v>46</v>
      </c>
      <c r="J11" s="1088">
        <v>64.7887323943662</v>
      </c>
      <c r="K11" s="1087">
        <v>5</v>
      </c>
      <c r="L11" s="1088">
        <v>10.869565217391305</v>
      </c>
      <c r="M11" s="1087">
        <v>146</v>
      </c>
      <c r="N11" s="1087">
        <v>54</v>
      </c>
      <c r="O11" s="1088">
        <v>36.986301369863014</v>
      </c>
      <c r="P11" s="1087">
        <v>71</v>
      </c>
      <c r="Q11" s="1088">
        <v>48.63013698630137</v>
      </c>
      <c r="R11" s="1087">
        <v>71</v>
      </c>
      <c r="S11" s="1088">
        <v>100</v>
      </c>
      <c r="T11" s="1087">
        <v>3</v>
      </c>
      <c r="U11" s="1090">
        <v>4.225352112676056</v>
      </c>
    </row>
    <row r="12" spans="2:21" ht="15">
      <c r="B12" s="715">
        <v>7</v>
      </c>
      <c r="C12" s="716" t="s">
        <v>38</v>
      </c>
      <c r="D12" s="1089">
        <v>160</v>
      </c>
      <c r="E12" s="1087">
        <v>76</v>
      </c>
      <c r="F12" s="1088">
        <v>47.5</v>
      </c>
      <c r="G12" s="1087">
        <v>66</v>
      </c>
      <c r="H12" s="1088">
        <v>41.25</v>
      </c>
      <c r="I12" s="1087">
        <v>31</v>
      </c>
      <c r="J12" s="1088">
        <v>19.375</v>
      </c>
      <c r="K12" s="1087">
        <v>10</v>
      </c>
      <c r="L12" s="1088">
        <v>32.25806451612903</v>
      </c>
      <c r="M12" s="1087">
        <v>364</v>
      </c>
      <c r="N12" s="1087">
        <v>162</v>
      </c>
      <c r="O12" s="1088">
        <v>44.505494505494504</v>
      </c>
      <c r="P12" s="1087">
        <v>126</v>
      </c>
      <c r="Q12" s="1088">
        <v>57.27272727272727</v>
      </c>
      <c r="R12" s="1087">
        <v>49</v>
      </c>
      <c r="S12" s="1088">
        <v>38.88888888888889</v>
      </c>
      <c r="T12" s="1087">
        <v>37</v>
      </c>
      <c r="U12" s="1090">
        <v>75.51020408163265</v>
      </c>
    </row>
    <row r="13" spans="2:21" ht="15">
      <c r="B13" s="715">
        <v>8</v>
      </c>
      <c r="C13" s="716" t="s">
        <v>39</v>
      </c>
      <c r="D13" s="1089">
        <v>202</v>
      </c>
      <c r="E13" s="1087">
        <v>121</v>
      </c>
      <c r="F13" s="1088">
        <v>59.900990099009896</v>
      </c>
      <c r="G13" s="1087">
        <v>123</v>
      </c>
      <c r="H13" s="1088">
        <v>60.89108910891089</v>
      </c>
      <c r="I13" s="1087">
        <v>118</v>
      </c>
      <c r="J13" s="1088">
        <v>58.415841584158414</v>
      </c>
      <c r="K13" s="1087">
        <v>28</v>
      </c>
      <c r="L13" s="1088">
        <v>23.728813559322035</v>
      </c>
      <c r="M13" s="1087">
        <v>210</v>
      </c>
      <c r="N13" s="1087">
        <v>108</v>
      </c>
      <c r="O13" s="1088">
        <v>51.42857142857143</v>
      </c>
      <c r="P13" s="1087">
        <v>108</v>
      </c>
      <c r="Q13" s="1088">
        <v>52.6829268292683</v>
      </c>
      <c r="R13" s="1087">
        <v>106</v>
      </c>
      <c r="S13" s="1088">
        <v>98.14814814814815</v>
      </c>
      <c r="T13" s="1087">
        <v>44</v>
      </c>
      <c r="U13" s="1090">
        <v>41.509433962264154</v>
      </c>
    </row>
    <row r="14" spans="2:21" ht="15">
      <c r="B14" s="715">
        <v>9</v>
      </c>
      <c r="C14" s="716" t="s">
        <v>40</v>
      </c>
      <c r="D14" s="1089">
        <v>130</v>
      </c>
      <c r="E14" s="1087">
        <v>44</v>
      </c>
      <c r="F14" s="1088">
        <v>33.84615384615385</v>
      </c>
      <c r="G14" s="1087">
        <v>73</v>
      </c>
      <c r="H14" s="1088">
        <v>56.15384615384615</v>
      </c>
      <c r="I14" s="1087">
        <v>73</v>
      </c>
      <c r="J14" s="1088">
        <v>56.15384615384615</v>
      </c>
      <c r="K14" s="1087">
        <v>29</v>
      </c>
      <c r="L14" s="1088">
        <v>39.726027397260275</v>
      </c>
      <c r="M14" s="1087">
        <v>578</v>
      </c>
      <c r="N14" s="1087">
        <v>182</v>
      </c>
      <c r="O14" s="1088">
        <v>31.4878892733564</v>
      </c>
      <c r="P14" s="1087">
        <v>241</v>
      </c>
      <c r="Q14" s="1088">
        <v>41.69550173010381</v>
      </c>
      <c r="R14" s="1087">
        <v>241</v>
      </c>
      <c r="S14" s="1088">
        <v>100</v>
      </c>
      <c r="T14" s="1087">
        <v>37</v>
      </c>
      <c r="U14" s="1090">
        <v>15.352697095435685</v>
      </c>
    </row>
    <row r="15" spans="2:21" ht="15">
      <c r="B15" s="715">
        <v>10</v>
      </c>
      <c r="C15" s="716" t="s">
        <v>41</v>
      </c>
      <c r="D15" s="1089">
        <v>313</v>
      </c>
      <c r="E15" s="1087">
        <v>143</v>
      </c>
      <c r="F15" s="1088">
        <v>45.68690095846645</v>
      </c>
      <c r="G15" s="1087">
        <v>162</v>
      </c>
      <c r="H15" s="1088">
        <v>51.75718849840255</v>
      </c>
      <c r="I15" s="1087">
        <v>158</v>
      </c>
      <c r="J15" s="1088">
        <v>50.47923322683706</v>
      </c>
      <c r="K15" s="1087">
        <v>20</v>
      </c>
      <c r="L15" s="1088">
        <v>12.658227848101266</v>
      </c>
      <c r="M15" s="1087">
        <v>440</v>
      </c>
      <c r="N15" s="1087">
        <v>217</v>
      </c>
      <c r="O15" s="1088">
        <v>49.31818181818182</v>
      </c>
      <c r="P15" s="1087">
        <v>255</v>
      </c>
      <c r="Q15" s="1088">
        <v>63.74999999999999</v>
      </c>
      <c r="R15" s="1087">
        <v>255</v>
      </c>
      <c r="S15" s="1088">
        <v>100</v>
      </c>
      <c r="T15" s="1087">
        <v>35</v>
      </c>
      <c r="U15" s="1090">
        <v>13.725490196078432</v>
      </c>
    </row>
    <row r="16" spans="2:21" ht="15">
      <c r="B16" s="715">
        <v>11</v>
      </c>
      <c r="C16" s="716" t="s">
        <v>42</v>
      </c>
      <c r="D16" s="1089">
        <v>156</v>
      </c>
      <c r="E16" s="1087">
        <v>97</v>
      </c>
      <c r="F16" s="1088">
        <v>62.17948717948718</v>
      </c>
      <c r="G16" s="1087">
        <v>96</v>
      </c>
      <c r="H16" s="1088">
        <v>61.53846153846154</v>
      </c>
      <c r="I16" s="1087">
        <v>80</v>
      </c>
      <c r="J16" s="1088">
        <v>51.28205128205128</v>
      </c>
      <c r="K16" s="1087">
        <v>20</v>
      </c>
      <c r="L16" s="1088">
        <v>25</v>
      </c>
      <c r="M16" s="1087">
        <v>239</v>
      </c>
      <c r="N16" s="1087">
        <v>158</v>
      </c>
      <c r="O16" s="1088">
        <v>66.10878661087867</v>
      </c>
      <c r="P16" s="1087">
        <v>125</v>
      </c>
      <c r="Q16" s="1088">
        <v>58.41121495327103</v>
      </c>
      <c r="R16" s="1087">
        <v>123</v>
      </c>
      <c r="S16" s="1088">
        <v>98.4</v>
      </c>
      <c r="T16" s="1087">
        <v>33</v>
      </c>
      <c r="U16" s="1090">
        <v>26.82926829268293</v>
      </c>
    </row>
    <row r="17" spans="1:21" ht="15">
      <c r="A17" s="1578">
        <v>66</v>
      </c>
      <c r="B17" s="715">
        <v>12</v>
      </c>
      <c r="C17" s="716" t="s">
        <v>43</v>
      </c>
      <c r="D17" s="1089">
        <v>503</v>
      </c>
      <c r="E17" s="1087">
        <v>371</v>
      </c>
      <c r="F17" s="1088">
        <v>73.75745526838966</v>
      </c>
      <c r="G17" s="1087">
        <v>352</v>
      </c>
      <c r="H17" s="1088">
        <v>69.98011928429423</v>
      </c>
      <c r="I17" s="1087">
        <v>283</v>
      </c>
      <c r="J17" s="1088">
        <v>56.2624254473161</v>
      </c>
      <c r="K17" s="1087">
        <v>73</v>
      </c>
      <c r="L17" s="1088">
        <v>25.795053003533567</v>
      </c>
      <c r="M17" s="1087">
        <v>711</v>
      </c>
      <c r="N17" s="1087">
        <v>419</v>
      </c>
      <c r="O17" s="1088">
        <v>58.931082981715896</v>
      </c>
      <c r="P17" s="1087">
        <v>438</v>
      </c>
      <c r="Q17" s="1088">
        <v>68.97637795275591</v>
      </c>
      <c r="R17" s="1087">
        <v>410</v>
      </c>
      <c r="S17" s="1088">
        <v>93.60730593607306</v>
      </c>
      <c r="T17" s="1087">
        <v>132</v>
      </c>
      <c r="U17" s="1090">
        <v>32.19512195121951</v>
      </c>
    </row>
    <row r="18" spans="1:21" ht="15">
      <c r="A18" s="1578"/>
      <c r="B18" s="715">
        <v>13</v>
      </c>
      <c r="C18" s="716" t="s">
        <v>44</v>
      </c>
      <c r="D18" s="1089">
        <v>192</v>
      </c>
      <c r="E18" s="1087">
        <v>66</v>
      </c>
      <c r="F18" s="1088">
        <v>34.375</v>
      </c>
      <c r="G18" s="1087">
        <v>161</v>
      </c>
      <c r="H18" s="1088">
        <v>83.85416666666666</v>
      </c>
      <c r="I18" s="1087">
        <v>161</v>
      </c>
      <c r="J18" s="1088">
        <v>83.85416666666666</v>
      </c>
      <c r="K18" s="1087">
        <v>148</v>
      </c>
      <c r="L18" s="1088">
        <v>91.92546583850931</v>
      </c>
      <c r="M18" s="1087">
        <v>474</v>
      </c>
      <c r="N18" s="1087">
        <v>133</v>
      </c>
      <c r="O18" s="1088">
        <v>28.059071729957807</v>
      </c>
      <c r="P18" s="1087">
        <v>263</v>
      </c>
      <c r="Q18" s="1088">
        <v>55.48523206751055</v>
      </c>
      <c r="R18" s="1087">
        <v>263</v>
      </c>
      <c r="S18" s="1088">
        <v>100</v>
      </c>
      <c r="T18" s="1087">
        <v>138</v>
      </c>
      <c r="U18" s="1090">
        <v>52.47148288973384</v>
      </c>
    </row>
    <row r="19" spans="2:21" ht="15">
      <c r="B19" s="715">
        <v>14</v>
      </c>
      <c r="C19" s="716" t="s">
        <v>45</v>
      </c>
      <c r="D19" s="1089">
        <v>654</v>
      </c>
      <c r="E19" s="1087">
        <v>385</v>
      </c>
      <c r="F19" s="1088">
        <v>58.86850152905198</v>
      </c>
      <c r="G19" s="1087">
        <v>359</v>
      </c>
      <c r="H19" s="1088">
        <v>54.89296636085626</v>
      </c>
      <c r="I19" s="1087">
        <v>359</v>
      </c>
      <c r="J19" s="1088">
        <v>54.89296636085626</v>
      </c>
      <c r="K19" s="1087">
        <v>107</v>
      </c>
      <c r="L19" s="1088">
        <v>29.805013927576603</v>
      </c>
      <c r="M19" s="1087">
        <v>649</v>
      </c>
      <c r="N19" s="1087">
        <v>354</v>
      </c>
      <c r="O19" s="1088">
        <v>54.54545454545455</v>
      </c>
      <c r="P19" s="1087">
        <v>389</v>
      </c>
      <c r="Q19" s="1088">
        <v>60.123647604327665</v>
      </c>
      <c r="R19" s="1087">
        <v>389</v>
      </c>
      <c r="S19" s="1088">
        <v>100</v>
      </c>
      <c r="T19" s="1087">
        <v>225</v>
      </c>
      <c r="U19" s="1090">
        <v>57.84061696658098</v>
      </c>
    </row>
    <row r="20" spans="2:21" ht="15">
      <c r="B20" s="715">
        <v>15</v>
      </c>
      <c r="C20" s="716" t="s">
        <v>46</v>
      </c>
      <c r="D20" s="1089">
        <v>730</v>
      </c>
      <c r="E20" s="1087">
        <v>332</v>
      </c>
      <c r="F20" s="1088">
        <v>45.47945205479452</v>
      </c>
      <c r="G20" s="1087">
        <v>403</v>
      </c>
      <c r="H20" s="1088">
        <v>55.205479452054796</v>
      </c>
      <c r="I20" s="1087">
        <v>403</v>
      </c>
      <c r="J20" s="1088">
        <v>55.205479452054796</v>
      </c>
      <c r="K20" s="1087">
        <v>116</v>
      </c>
      <c r="L20" s="1088">
        <v>28.78411910669975</v>
      </c>
      <c r="M20" s="1087">
        <v>636</v>
      </c>
      <c r="N20" s="1087">
        <v>301</v>
      </c>
      <c r="O20" s="1088">
        <v>47.327044025157235</v>
      </c>
      <c r="P20" s="1087">
        <v>406</v>
      </c>
      <c r="Q20" s="1088">
        <v>63.83647798742138</v>
      </c>
      <c r="R20" s="1087">
        <v>406</v>
      </c>
      <c r="S20" s="1088">
        <v>100</v>
      </c>
      <c r="T20" s="1087">
        <v>144</v>
      </c>
      <c r="U20" s="1090">
        <v>35.467980295566505</v>
      </c>
    </row>
    <row r="21" spans="2:21" ht="15">
      <c r="B21" s="715">
        <v>16</v>
      </c>
      <c r="C21" s="716" t="s">
        <v>47</v>
      </c>
      <c r="D21" s="1089">
        <v>173</v>
      </c>
      <c r="E21" s="1087">
        <v>63</v>
      </c>
      <c r="F21" s="1088">
        <v>36.41618497109826</v>
      </c>
      <c r="G21" s="1087">
        <v>87</v>
      </c>
      <c r="H21" s="1088">
        <v>50.28901734104046</v>
      </c>
      <c r="I21" s="1087">
        <v>81</v>
      </c>
      <c r="J21" s="1088">
        <v>46.82080924855491</v>
      </c>
      <c r="K21" s="1087">
        <v>16</v>
      </c>
      <c r="L21" s="1088">
        <v>19.753086419753085</v>
      </c>
      <c r="M21" s="1087">
        <v>355</v>
      </c>
      <c r="N21" s="1087">
        <v>155</v>
      </c>
      <c r="O21" s="1088">
        <v>43.66197183098591</v>
      </c>
      <c r="P21" s="1087">
        <v>191</v>
      </c>
      <c r="Q21" s="1088">
        <v>55.202312138728324</v>
      </c>
      <c r="R21" s="1087">
        <v>179</v>
      </c>
      <c r="S21" s="1088">
        <v>93.717277486911</v>
      </c>
      <c r="T21" s="1087">
        <v>63</v>
      </c>
      <c r="U21" s="1090">
        <v>35.19553072625698</v>
      </c>
    </row>
    <row r="22" spans="2:21" ht="15">
      <c r="B22" s="715">
        <v>17</v>
      </c>
      <c r="C22" s="716" t="s">
        <v>48</v>
      </c>
      <c r="D22" s="1089">
        <v>10</v>
      </c>
      <c r="E22" s="1087">
        <v>8</v>
      </c>
      <c r="F22" s="1088">
        <v>80</v>
      </c>
      <c r="G22" s="1087">
        <v>9</v>
      </c>
      <c r="H22" s="1088">
        <v>90</v>
      </c>
      <c r="I22" s="1087">
        <v>9</v>
      </c>
      <c r="J22" s="1088">
        <v>90</v>
      </c>
      <c r="K22" s="1087">
        <v>8</v>
      </c>
      <c r="L22" s="1088">
        <v>88.88888888888889</v>
      </c>
      <c r="M22" s="1087">
        <v>75</v>
      </c>
      <c r="N22" s="1087">
        <v>17</v>
      </c>
      <c r="O22" s="1088">
        <v>22.666666666666668</v>
      </c>
      <c r="P22" s="1087">
        <v>24</v>
      </c>
      <c r="Q22" s="1088">
        <v>32</v>
      </c>
      <c r="R22" s="1087">
        <v>24</v>
      </c>
      <c r="S22" s="1088">
        <v>100</v>
      </c>
      <c r="T22" s="1087">
        <v>2</v>
      </c>
      <c r="U22" s="1090">
        <v>8.333333333333332</v>
      </c>
    </row>
    <row r="23" spans="2:21" ht="15">
      <c r="B23" s="715">
        <v>18</v>
      </c>
      <c r="C23" s="716" t="s">
        <v>49</v>
      </c>
      <c r="D23" s="1089">
        <v>83</v>
      </c>
      <c r="E23" s="1087">
        <v>41</v>
      </c>
      <c r="F23" s="1088">
        <v>49.39759036144578</v>
      </c>
      <c r="G23" s="1087">
        <v>45</v>
      </c>
      <c r="H23" s="1088">
        <v>54.21686746987952</v>
      </c>
      <c r="I23" s="1087">
        <v>39</v>
      </c>
      <c r="J23" s="1088">
        <v>46.98795180722892</v>
      </c>
      <c r="K23" s="1087">
        <v>10</v>
      </c>
      <c r="L23" s="1088">
        <v>25.64102564102564</v>
      </c>
      <c r="M23" s="1087">
        <v>304</v>
      </c>
      <c r="N23" s="1087">
        <v>149</v>
      </c>
      <c r="O23" s="1088">
        <v>49.01315789473684</v>
      </c>
      <c r="P23" s="1087">
        <v>153</v>
      </c>
      <c r="Q23" s="1088">
        <v>54.25531914893617</v>
      </c>
      <c r="R23" s="1087">
        <v>142</v>
      </c>
      <c r="S23" s="1088">
        <v>92.81045751633987</v>
      </c>
      <c r="T23" s="1087">
        <v>30</v>
      </c>
      <c r="U23" s="1090">
        <v>21.12676056338028</v>
      </c>
    </row>
    <row r="24" spans="2:21" ht="15">
      <c r="B24" s="715">
        <v>19</v>
      </c>
      <c r="C24" s="716" t="s">
        <v>50</v>
      </c>
      <c r="D24" s="1089">
        <v>58</v>
      </c>
      <c r="E24" s="1087">
        <v>17</v>
      </c>
      <c r="F24" s="1088">
        <v>29.310344827586203</v>
      </c>
      <c r="G24" s="1087">
        <v>35</v>
      </c>
      <c r="H24" s="1088">
        <v>60.3448275862069</v>
      </c>
      <c r="I24" s="1087">
        <v>35</v>
      </c>
      <c r="J24" s="1088">
        <v>60.3448275862069</v>
      </c>
      <c r="K24" s="1087">
        <v>7</v>
      </c>
      <c r="L24" s="1088">
        <v>20</v>
      </c>
      <c r="M24" s="1087">
        <v>116</v>
      </c>
      <c r="N24" s="1087">
        <v>24</v>
      </c>
      <c r="O24" s="1088">
        <v>20.689655172413794</v>
      </c>
      <c r="P24" s="1087">
        <v>41</v>
      </c>
      <c r="Q24" s="1088">
        <v>35.3448275862069</v>
      </c>
      <c r="R24" s="1087">
        <v>41</v>
      </c>
      <c r="S24" s="1088">
        <v>100</v>
      </c>
      <c r="T24" s="1087">
        <v>10</v>
      </c>
      <c r="U24" s="1090">
        <v>24.390243902439025</v>
      </c>
    </row>
    <row r="25" spans="2:21" ht="15">
      <c r="B25" s="715">
        <v>20</v>
      </c>
      <c r="C25" s="716" t="s">
        <v>51</v>
      </c>
      <c r="D25" s="1089">
        <v>246</v>
      </c>
      <c r="E25" s="1087">
        <v>178</v>
      </c>
      <c r="F25" s="1088">
        <v>72.35772357723577</v>
      </c>
      <c r="G25" s="1087">
        <v>208</v>
      </c>
      <c r="H25" s="1088">
        <v>84.5528455284553</v>
      </c>
      <c r="I25" s="1087">
        <v>189</v>
      </c>
      <c r="J25" s="1088">
        <v>76.82926829268293</v>
      </c>
      <c r="K25" s="1087">
        <v>72</v>
      </c>
      <c r="L25" s="1088">
        <v>38.095238095238095</v>
      </c>
      <c r="M25" s="1087">
        <v>289</v>
      </c>
      <c r="N25" s="1087">
        <v>177</v>
      </c>
      <c r="O25" s="1088">
        <v>61.24567474048443</v>
      </c>
      <c r="P25" s="1087">
        <v>225</v>
      </c>
      <c r="Q25" s="1088">
        <v>77.85467128027682</v>
      </c>
      <c r="R25" s="1087">
        <v>210</v>
      </c>
      <c r="S25" s="1088">
        <v>93.33333333333333</v>
      </c>
      <c r="T25" s="1087">
        <v>82</v>
      </c>
      <c r="U25" s="1090">
        <v>39.04761904761905</v>
      </c>
    </row>
    <row r="26" spans="2:21" ht="15">
      <c r="B26" s="715">
        <v>21</v>
      </c>
      <c r="C26" s="716" t="s">
        <v>52</v>
      </c>
      <c r="D26" s="1089">
        <v>551</v>
      </c>
      <c r="E26" s="1087">
        <v>240</v>
      </c>
      <c r="F26" s="1088">
        <v>43.55716878402904</v>
      </c>
      <c r="G26" s="1087">
        <v>237</v>
      </c>
      <c r="H26" s="1088">
        <v>43.01270417422868</v>
      </c>
      <c r="I26" s="1087">
        <v>237</v>
      </c>
      <c r="J26" s="1088">
        <v>43.01270417422868</v>
      </c>
      <c r="K26" s="1087">
        <v>64</v>
      </c>
      <c r="L26" s="1088">
        <v>27.004219409282697</v>
      </c>
      <c r="M26" s="1087">
        <v>448</v>
      </c>
      <c r="N26" s="1087">
        <v>199</v>
      </c>
      <c r="O26" s="1088">
        <v>44.419642857142854</v>
      </c>
      <c r="P26" s="1087">
        <v>256</v>
      </c>
      <c r="Q26" s="1088">
        <v>59.39675174013921</v>
      </c>
      <c r="R26" s="1087">
        <v>256</v>
      </c>
      <c r="S26" s="1088">
        <v>100</v>
      </c>
      <c r="T26" s="1087">
        <v>87</v>
      </c>
      <c r="U26" s="1090">
        <v>33.984375</v>
      </c>
    </row>
    <row r="27" spans="2:21" ht="15">
      <c r="B27" s="715">
        <v>22</v>
      </c>
      <c r="C27" s="716" t="s">
        <v>53</v>
      </c>
      <c r="D27" s="1089">
        <v>221</v>
      </c>
      <c r="E27" s="1087">
        <v>63</v>
      </c>
      <c r="F27" s="1088">
        <v>28.50678733031674</v>
      </c>
      <c r="G27" s="1087">
        <v>94</v>
      </c>
      <c r="H27" s="1088">
        <v>42.53393665158371</v>
      </c>
      <c r="I27" s="1087">
        <v>94</v>
      </c>
      <c r="J27" s="1088">
        <v>42.53393665158371</v>
      </c>
      <c r="K27" s="1087">
        <v>38</v>
      </c>
      <c r="L27" s="1088">
        <v>40.42553191489361</v>
      </c>
      <c r="M27" s="1087">
        <v>292</v>
      </c>
      <c r="N27" s="1087">
        <v>88</v>
      </c>
      <c r="O27" s="1088">
        <v>26.36986301369863</v>
      </c>
      <c r="P27" s="1087">
        <v>105</v>
      </c>
      <c r="Q27" s="1088">
        <v>36.206896551724135</v>
      </c>
      <c r="R27" s="1087">
        <v>105</v>
      </c>
      <c r="S27" s="1088">
        <v>100</v>
      </c>
      <c r="T27" s="1087">
        <v>28</v>
      </c>
      <c r="U27" s="1090">
        <v>26.666666666666668</v>
      </c>
    </row>
    <row r="28" spans="2:21" ht="15">
      <c r="B28" s="715">
        <v>23</v>
      </c>
      <c r="C28" s="716" t="s">
        <v>54</v>
      </c>
      <c r="D28" s="1089">
        <v>42</v>
      </c>
      <c r="E28" s="1087">
        <v>25</v>
      </c>
      <c r="F28" s="1088">
        <v>59.523809523809526</v>
      </c>
      <c r="G28" s="1087">
        <v>27</v>
      </c>
      <c r="H28" s="1088">
        <v>64.28571428571429</v>
      </c>
      <c r="I28" s="1087">
        <v>27</v>
      </c>
      <c r="J28" s="1088">
        <v>64.28571428571429</v>
      </c>
      <c r="K28" s="1087">
        <v>3</v>
      </c>
      <c r="L28" s="1088">
        <v>11.11111111111111</v>
      </c>
      <c r="M28" s="1087">
        <v>131</v>
      </c>
      <c r="N28" s="1087">
        <v>51</v>
      </c>
      <c r="O28" s="1088">
        <v>38.93129770992366</v>
      </c>
      <c r="P28" s="1087">
        <v>61</v>
      </c>
      <c r="Q28" s="1088">
        <v>46.56488549618321</v>
      </c>
      <c r="R28" s="1087">
        <v>61</v>
      </c>
      <c r="S28" s="1088">
        <v>100</v>
      </c>
      <c r="T28" s="1087">
        <v>15</v>
      </c>
      <c r="U28" s="1090">
        <v>24.59016393442623</v>
      </c>
    </row>
    <row r="29" spans="2:21" ht="15">
      <c r="B29" s="715">
        <v>24</v>
      </c>
      <c r="C29" s="716" t="s">
        <v>55</v>
      </c>
      <c r="D29" s="1089">
        <v>37</v>
      </c>
      <c r="E29" s="1087">
        <v>22</v>
      </c>
      <c r="F29" s="1088">
        <v>59.45945945945946</v>
      </c>
      <c r="G29" s="1087">
        <v>24</v>
      </c>
      <c r="H29" s="1088">
        <v>64.86486486486487</v>
      </c>
      <c r="I29" s="1087">
        <v>24</v>
      </c>
      <c r="J29" s="1088">
        <v>64.86486486486487</v>
      </c>
      <c r="K29" s="1087">
        <v>1</v>
      </c>
      <c r="L29" s="1088">
        <v>4.166666666666666</v>
      </c>
      <c r="M29" s="1087">
        <v>176</v>
      </c>
      <c r="N29" s="1087">
        <v>105</v>
      </c>
      <c r="O29" s="1088">
        <v>59.65909090909091</v>
      </c>
      <c r="P29" s="1087">
        <v>114</v>
      </c>
      <c r="Q29" s="1088">
        <v>65.51724137931035</v>
      </c>
      <c r="R29" s="1087">
        <v>114</v>
      </c>
      <c r="S29" s="1088">
        <v>100</v>
      </c>
      <c r="T29" s="1087">
        <v>17</v>
      </c>
      <c r="U29" s="1090">
        <v>14.912280701754385</v>
      </c>
    </row>
    <row r="30" spans="2:21" ht="15">
      <c r="B30" s="715">
        <v>25</v>
      </c>
      <c r="C30" s="716" t="s">
        <v>56</v>
      </c>
      <c r="D30" s="1089">
        <v>42</v>
      </c>
      <c r="E30" s="1087">
        <v>19</v>
      </c>
      <c r="F30" s="1088">
        <v>45.23809523809524</v>
      </c>
      <c r="G30" s="1087">
        <v>29</v>
      </c>
      <c r="H30" s="1088">
        <v>69.04761904761905</v>
      </c>
      <c r="I30" s="1087">
        <v>25</v>
      </c>
      <c r="J30" s="1088">
        <v>59.523809523809526</v>
      </c>
      <c r="K30" s="1087">
        <v>5</v>
      </c>
      <c r="L30" s="1088">
        <v>20</v>
      </c>
      <c r="M30" s="1087">
        <v>164</v>
      </c>
      <c r="N30" s="1087">
        <v>60</v>
      </c>
      <c r="O30" s="1088">
        <v>36.58536585365854</v>
      </c>
      <c r="P30" s="1087">
        <v>84</v>
      </c>
      <c r="Q30" s="1088">
        <v>51.21951219512195</v>
      </c>
      <c r="R30" s="1087">
        <v>66</v>
      </c>
      <c r="S30" s="1088">
        <v>78.57142857142857</v>
      </c>
      <c r="T30" s="1087">
        <v>18</v>
      </c>
      <c r="U30" s="1090">
        <v>27.27272727272727</v>
      </c>
    </row>
    <row r="31" spans="2:21" ht="15">
      <c r="B31" s="715">
        <v>26</v>
      </c>
      <c r="C31" s="716" t="s">
        <v>57</v>
      </c>
      <c r="D31" s="1089">
        <v>150</v>
      </c>
      <c r="E31" s="1087">
        <v>68</v>
      </c>
      <c r="F31" s="1088">
        <v>45.33333333333333</v>
      </c>
      <c r="G31" s="1087">
        <v>63</v>
      </c>
      <c r="H31" s="1088">
        <v>42</v>
      </c>
      <c r="I31" s="1087">
        <v>63</v>
      </c>
      <c r="J31" s="1088">
        <v>42</v>
      </c>
      <c r="K31" s="1087">
        <v>19</v>
      </c>
      <c r="L31" s="1088">
        <v>30.158730158730158</v>
      </c>
      <c r="M31" s="1087">
        <v>364</v>
      </c>
      <c r="N31" s="1087">
        <v>131</v>
      </c>
      <c r="O31" s="1088">
        <v>35.989010989010985</v>
      </c>
      <c r="P31" s="1087">
        <v>125</v>
      </c>
      <c r="Q31" s="1088">
        <v>36.65689149560117</v>
      </c>
      <c r="R31" s="1087">
        <v>124</v>
      </c>
      <c r="S31" s="1088">
        <v>99.2</v>
      </c>
      <c r="T31" s="1087">
        <v>41</v>
      </c>
      <c r="U31" s="1090">
        <v>33.064516129032256</v>
      </c>
    </row>
    <row r="32" spans="2:21" ht="15.75" thickBot="1">
      <c r="B32" s="717">
        <v>27</v>
      </c>
      <c r="C32" s="718" t="s">
        <v>58</v>
      </c>
      <c r="D32" s="1101">
        <v>96</v>
      </c>
      <c r="E32" s="1102">
        <v>57</v>
      </c>
      <c r="F32" s="1103">
        <v>59.375</v>
      </c>
      <c r="G32" s="1102">
        <v>71</v>
      </c>
      <c r="H32" s="1103">
        <v>73.95833333333334</v>
      </c>
      <c r="I32" s="1102">
        <v>71</v>
      </c>
      <c r="J32" s="1103">
        <v>73.95833333333334</v>
      </c>
      <c r="K32" s="1102">
        <v>4</v>
      </c>
      <c r="L32" s="1103">
        <v>5.633802816901409</v>
      </c>
      <c r="M32" s="1102">
        <v>134</v>
      </c>
      <c r="N32" s="1102">
        <v>63</v>
      </c>
      <c r="O32" s="1103">
        <v>53.73134328358209</v>
      </c>
      <c r="P32" s="1102">
        <v>80</v>
      </c>
      <c r="Q32" s="1103">
        <v>65.04065040650406</v>
      </c>
      <c r="R32" s="1102">
        <v>80</v>
      </c>
      <c r="S32" s="1103">
        <v>100</v>
      </c>
      <c r="T32" s="1102">
        <v>10</v>
      </c>
      <c r="U32" s="1104">
        <v>12.5</v>
      </c>
    </row>
    <row r="33" spans="2:21" ht="15" thickBot="1">
      <c r="B33" s="1894" t="s">
        <v>207</v>
      </c>
      <c r="C33" s="1895"/>
      <c r="D33" s="1093">
        <f>SUM(D6:D32)</f>
        <v>6460</v>
      </c>
      <c r="E33" s="1094">
        <f aca="true" t="shared" si="0" ref="E33:T33">SUM(E6:E32)</f>
        <v>3214</v>
      </c>
      <c r="F33" s="1095">
        <f>E33/D33*100</f>
        <v>49.752321981424146</v>
      </c>
      <c r="G33" s="1094">
        <f t="shared" si="0"/>
        <v>3628</v>
      </c>
      <c r="H33" s="1095">
        <f>G33/D33*100</f>
        <v>56.1609907120743</v>
      </c>
      <c r="I33" s="1094">
        <f t="shared" si="0"/>
        <v>3352</v>
      </c>
      <c r="J33" s="1095">
        <f>I33/D33*100</f>
        <v>51.88854489164086</v>
      </c>
      <c r="K33" s="1094">
        <f t="shared" si="0"/>
        <v>1046</v>
      </c>
      <c r="L33" s="1095">
        <f>K33/I33*100</f>
        <v>31.20525059665871</v>
      </c>
      <c r="M33" s="1094">
        <f t="shared" si="0"/>
        <v>10080</v>
      </c>
      <c r="N33" s="1094">
        <f t="shared" si="0"/>
        <v>4337</v>
      </c>
      <c r="O33" s="1095">
        <f>N33/M33*100</f>
        <v>43.02579365079365</v>
      </c>
      <c r="P33" s="1094">
        <f t="shared" si="0"/>
        <v>5042</v>
      </c>
      <c r="Q33" s="1095">
        <f>P33/M33*100</f>
        <v>50.01984126984127</v>
      </c>
      <c r="R33" s="1094">
        <f t="shared" si="0"/>
        <v>4814</v>
      </c>
      <c r="S33" s="1095">
        <f>R33/M33*100</f>
        <v>47.75793650793651</v>
      </c>
      <c r="T33" s="1094">
        <f t="shared" si="0"/>
        <v>1690</v>
      </c>
      <c r="U33" s="1096">
        <f>T33/R33*100</f>
        <v>35.105941005400915</v>
      </c>
    </row>
    <row r="34" spans="2:21" ht="22.5" customHeight="1">
      <c r="B34" s="1876" t="s">
        <v>479</v>
      </c>
      <c r="C34" s="1876"/>
      <c r="D34" s="1876"/>
      <c r="E34" s="1876"/>
      <c r="F34" s="1876"/>
      <c r="G34" s="1876"/>
      <c r="H34" s="1876"/>
      <c r="I34" s="1876"/>
      <c r="J34" s="1876"/>
      <c r="K34" s="1876"/>
      <c r="L34" s="1876"/>
      <c r="M34" s="1876"/>
      <c r="N34" s="1876"/>
      <c r="O34" s="1876"/>
      <c r="P34" s="1876"/>
      <c r="Q34" s="1876"/>
      <c r="R34" s="1876"/>
      <c r="S34" s="1876"/>
      <c r="T34" s="1876"/>
      <c r="U34" s="1876"/>
    </row>
    <row r="35" spans="2:11" ht="12.75">
      <c r="B35" s="1877" t="s">
        <v>104</v>
      </c>
      <c r="C35" s="1877"/>
      <c r="D35" s="1877"/>
      <c r="E35" s="1877"/>
      <c r="F35" s="1877"/>
      <c r="G35" s="1877"/>
      <c r="H35" s="1877"/>
      <c r="I35" s="1877"/>
      <c r="J35" s="1877"/>
      <c r="K35" s="1877"/>
    </row>
  </sheetData>
  <sheetProtection/>
  <mergeCells count="20">
    <mergeCell ref="A17:A18"/>
    <mergeCell ref="B33:C33"/>
    <mergeCell ref="K4:L4"/>
    <mergeCell ref="M4:M5"/>
    <mergeCell ref="S1:U1"/>
    <mergeCell ref="B2:U2"/>
    <mergeCell ref="B3:B5"/>
    <mergeCell ref="C3:C5"/>
    <mergeCell ref="D3:L3"/>
    <mergeCell ref="M3:U3"/>
    <mergeCell ref="B34:U34"/>
    <mergeCell ref="B35:K35"/>
    <mergeCell ref="R4:S4"/>
    <mergeCell ref="T4:U4"/>
    <mergeCell ref="N4:O4"/>
    <mergeCell ref="P4:Q4"/>
    <mergeCell ref="D4:D5"/>
    <mergeCell ref="E4:F4"/>
    <mergeCell ref="G4:H4"/>
    <mergeCell ref="I4:J4"/>
  </mergeCells>
  <printOptions/>
  <pageMargins left="0.24" right="0.22" top="0.24" bottom="0.22" header="0.17" footer="0.16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5.57421875" style="0" customWidth="1"/>
    <col min="2" max="2" width="5.8515625" style="0" customWidth="1"/>
    <col min="3" max="3" width="21.8515625" style="0" customWidth="1"/>
    <col min="4" max="9" width="18.140625" style="0" customWidth="1"/>
    <col min="11" max="11" width="15.28125" style="0" customWidth="1"/>
  </cols>
  <sheetData>
    <row r="1" spans="1:9" ht="18.75" customHeight="1">
      <c r="A1" s="76"/>
      <c r="B1" s="140"/>
      <c r="C1" s="140"/>
      <c r="D1" s="198"/>
      <c r="E1" s="198"/>
      <c r="F1" s="1907" t="s">
        <v>144</v>
      </c>
      <c r="G1" s="1907"/>
      <c r="H1" s="1907"/>
      <c r="I1" s="1907"/>
    </row>
    <row r="2" spans="1:9" ht="48" customHeight="1" thickBot="1">
      <c r="A2" s="140"/>
      <c r="B2" s="1906" t="s">
        <v>331</v>
      </c>
      <c r="C2" s="1906"/>
      <c r="D2" s="1906"/>
      <c r="E2" s="1906"/>
      <c r="F2" s="1906"/>
      <c r="G2" s="1906"/>
      <c r="H2" s="1906"/>
      <c r="I2" s="1906"/>
    </row>
    <row r="3" spans="1:9" ht="15.75" customHeight="1">
      <c r="A3" s="76"/>
      <c r="B3" s="1917" t="s">
        <v>193</v>
      </c>
      <c r="C3" s="1911" t="s">
        <v>28</v>
      </c>
      <c r="D3" s="1920" t="s">
        <v>209</v>
      </c>
      <c r="E3" s="1850"/>
      <c r="F3" s="1850"/>
      <c r="G3" s="1850"/>
      <c r="H3" s="1850"/>
      <c r="I3" s="1851"/>
    </row>
    <row r="4" spans="1:9" ht="15.75" customHeight="1">
      <c r="A4" s="133"/>
      <c r="B4" s="1918"/>
      <c r="C4" s="1912"/>
      <c r="D4" s="1914" t="s">
        <v>142</v>
      </c>
      <c r="E4" s="1908"/>
      <c r="F4" s="1908"/>
      <c r="G4" s="1908" t="s">
        <v>108</v>
      </c>
      <c r="H4" s="1908"/>
      <c r="I4" s="1909"/>
    </row>
    <row r="5" spans="1:13" ht="32.25" customHeight="1" thickBot="1">
      <c r="A5" s="133"/>
      <c r="B5" s="1919"/>
      <c r="C5" s="1913"/>
      <c r="D5" s="303" t="s">
        <v>210</v>
      </c>
      <c r="E5" s="314" t="s">
        <v>211</v>
      </c>
      <c r="F5" s="314" t="s">
        <v>212</v>
      </c>
      <c r="G5" s="314" t="s">
        <v>210</v>
      </c>
      <c r="H5" s="314" t="s">
        <v>211</v>
      </c>
      <c r="I5" s="315" t="s">
        <v>212</v>
      </c>
      <c r="K5" s="198"/>
      <c r="L5" s="198"/>
      <c r="M5" s="198"/>
    </row>
    <row r="6" spans="1:13" ht="15" customHeight="1">
      <c r="A6" s="140"/>
      <c r="B6" s="142">
        <v>1</v>
      </c>
      <c r="C6" s="148" t="s">
        <v>32</v>
      </c>
      <c r="D6" s="1349">
        <v>12472</v>
      </c>
      <c r="E6" s="1350">
        <v>373</v>
      </c>
      <c r="F6" s="251">
        <v>2.990699166132136</v>
      </c>
      <c r="G6" s="1351">
        <v>10923</v>
      </c>
      <c r="H6" s="1350">
        <v>299</v>
      </c>
      <c r="I6" s="1352">
        <v>2.7373432207269066</v>
      </c>
      <c r="K6" s="705"/>
      <c r="L6" s="706"/>
      <c r="M6" s="297"/>
    </row>
    <row r="7" spans="1:13" ht="15" customHeight="1">
      <c r="A7" s="76"/>
      <c r="B7" s="143">
        <v>2</v>
      </c>
      <c r="C7" s="149" t="s">
        <v>33</v>
      </c>
      <c r="D7" s="1353">
        <v>7051</v>
      </c>
      <c r="E7" s="1354">
        <v>173</v>
      </c>
      <c r="F7" s="254">
        <v>2.453552687562048</v>
      </c>
      <c r="G7" s="1355">
        <v>6524</v>
      </c>
      <c r="H7" s="1354">
        <v>140</v>
      </c>
      <c r="I7" s="1356">
        <v>2.1459227467811157</v>
      </c>
      <c r="K7" s="705"/>
      <c r="L7" s="706"/>
      <c r="M7" s="297"/>
    </row>
    <row r="8" spans="1:13" ht="15" customHeight="1">
      <c r="A8" s="76"/>
      <c r="B8" s="143">
        <v>3</v>
      </c>
      <c r="C8" s="149" t="s">
        <v>34</v>
      </c>
      <c r="D8" s="1353">
        <v>24476</v>
      </c>
      <c r="E8" s="1354">
        <v>236</v>
      </c>
      <c r="F8" s="254">
        <v>0.9642098382088576</v>
      </c>
      <c r="G8" s="1355">
        <v>25210</v>
      </c>
      <c r="H8" s="1354">
        <v>206</v>
      </c>
      <c r="I8" s="1356">
        <v>0.8171360571201904</v>
      </c>
      <c r="K8" s="705"/>
      <c r="L8" s="706"/>
      <c r="M8" s="297"/>
    </row>
    <row r="9" spans="1:13" ht="15" customHeight="1">
      <c r="A9" s="76"/>
      <c r="B9" s="143">
        <v>4</v>
      </c>
      <c r="C9" s="149" t="s">
        <v>35</v>
      </c>
      <c r="D9" s="1353">
        <v>20676</v>
      </c>
      <c r="E9" s="1354">
        <v>756</v>
      </c>
      <c r="F9" s="254">
        <v>3.656413232733604</v>
      </c>
      <c r="G9" s="1355">
        <v>20607</v>
      </c>
      <c r="H9" s="1354">
        <v>761</v>
      </c>
      <c r="I9" s="1356">
        <v>3.692919881593633</v>
      </c>
      <c r="K9" s="705"/>
      <c r="L9" s="706"/>
      <c r="M9" s="297"/>
    </row>
    <row r="10" spans="1:13" ht="15" customHeight="1">
      <c r="A10" s="76"/>
      <c r="B10" s="143">
        <v>5</v>
      </c>
      <c r="C10" s="149" t="s">
        <v>36</v>
      </c>
      <c r="D10" s="1353">
        <v>21839</v>
      </c>
      <c r="E10" s="1354">
        <v>956</v>
      </c>
      <c r="F10" s="254">
        <v>4.37748981180457</v>
      </c>
      <c r="G10" s="1355">
        <v>20680</v>
      </c>
      <c r="H10" s="1354">
        <v>942</v>
      </c>
      <c r="I10" s="1356">
        <v>4.555125725338491</v>
      </c>
      <c r="K10" s="705"/>
      <c r="L10" s="706"/>
      <c r="M10" s="297"/>
    </row>
    <row r="11" spans="1:13" ht="15" customHeight="1">
      <c r="A11" s="76"/>
      <c r="B11" s="143">
        <v>6</v>
      </c>
      <c r="C11" s="149" t="s">
        <v>37</v>
      </c>
      <c r="D11" s="1353">
        <v>45358</v>
      </c>
      <c r="E11" s="1354">
        <v>473</v>
      </c>
      <c r="F11" s="254">
        <v>1.0428149389302879</v>
      </c>
      <c r="G11" s="1355">
        <v>37512</v>
      </c>
      <c r="H11" s="1354">
        <v>466</v>
      </c>
      <c r="I11" s="1356">
        <v>1.2422691405416932</v>
      </c>
      <c r="K11" s="705"/>
      <c r="L11" s="706"/>
      <c r="M11" s="297"/>
    </row>
    <row r="12" spans="1:13" ht="15" customHeight="1">
      <c r="A12" s="140"/>
      <c r="B12" s="143">
        <v>7</v>
      </c>
      <c r="C12" s="149" t="s">
        <v>38</v>
      </c>
      <c r="D12" s="1353">
        <v>17721</v>
      </c>
      <c r="E12" s="1354">
        <v>131</v>
      </c>
      <c r="F12" s="254">
        <v>0.739235934766661</v>
      </c>
      <c r="G12" s="1355">
        <v>14105</v>
      </c>
      <c r="H12" s="1354">
        <v>146</v>
      </c>
      <c r="I12" s="1356">
        <v>1.0350939383197448</v>
      </c>
      <c r="K12" s="705"/>
      <c r="L12" s="706"/>
      <c r="M12" s="297"/>
    </row>
    <row r="13" spans="1:13" ht="15" customHeight="1">
      <c r="A13" s="76"/>
      <c r="B13" s="143">
        <v>8</v>
      </c>
      <c r="C13" s="149" t="s">
        <v>39</v>
      </c>
      <c r="D13" s="1353">
        <v>11812</v>
      </c>
      <c r="E13" s="1354">
        <v>270</v>
      </c>
      <c r="F13" s="254">
        <v>2.2858110396207247</v>
      </c>
      <c r="G13" s="1355">
        <v>10475</v>
      </c>
      <c r="H13" s="1354">
        <v>296</v>
      </c>
      <c r="I13" s="1356">
        <v>2.8257756563245824</v>
      </c>
      <c r="K13" s="705"/>
      <c r="L13" s="706"/>
      <c r="M13" s="297"/>
    </row>
    <row r="14" spans="1:13" ht="15" customHeight="1">
      <c r="A14" s="76"/>
      <c r="B14" s="143">
        <v>9</v>
      </c>
      <c r="C14" s="149" t="s">
        <v>40</v>
      </c>
      <c r="D14" s="1353">
        <v>35527</v>
      </c>
      <c r="E14" s="1354">
        <v>105</v>
      </c>
      <c r="F14" s="254">
        <v>0.29554986348411066</v>
      </c>
      <c r="G14" s="1355">
        <v>15792</v>
      </c>
      <c r="H14" s="1354">
        <v>240</v>
      </c>
      <c r="I14" s="1356">
        <v>1.5197568389057752</v>
      </c>
      <c r="K14" s="705"/>
      <c r="L14" s="706"/>
      <c r="M14" s="297"/>
    </row>
    <row r="15" spans="1:13" ht="15" customHeight="1">
      <c r="A15" s="76"/>
      <c r="B15" s="143">
        <v>10</v>
      </c>
      <c r="C15" s="149" t="s">
        <v>41</v>
      </c>
      <c r="D15" s="1353">
        <v>23309</v>
      </c>
      <c r="E15" s="1354">
        <v>341</v>
      </c>
      <c r="F15" s="254">
        <v>1.46295422369042</v>
      </c>
      <c r="G15" s="1355">
        <v>30484</v>
      </c>
      <c r="H15" s="1354">
        <v>376</v>
      </c>
      <c r="I15" s="1356">
        <v>1.2334339325547827</v>
      </c>
      <c r="K15" s="705"/>
      <c r="L15" s="706"/>
      <c r="M15" s="297"/>
    </row>
    <row r="16" spans="1:13" ht="15" customHeight="1">
      <c r="A16" s="1910">
        <v>67</v>
      </c>
      <c r="B16" s="143">
        <v>11</v>
      </c>
      <c r="C16" s="149" t="s">
        <v>42</v>
      </c>
      <c r="D16" s="1353">
        <v>14041</v>
      </c>
      <c r="E16" s="1354">
        <v>258</v>
      </c>
      <c r="F16" s="254">
        <v>1.8374759632504807</v>
      </c>
      <c r="G16" s="1355">
        <v>9339</v>
      </c>
      <c r="H16" s="1354">
        <v>221</v>
      </c>
      <c r="I16" s="1356">
        <v>2.366420387621801</v>
      </c>
      <c r="K16" s="705"/>
      <c r="L16" s="706"/>
      <c r="M16" s="297"/>
    </row>
    <row r="17" spans="1:13" ht="15" customHeight="1">
      <c r="A17" s="1910"/>
      <c r="B17" s="143">
        <v>12</v>
      </c>
      <c r="C17" s="149" t="s">
        <v>43</v>
      </c>
      <c r="D17" s="1353">
        <v>22959</v>
      </c>
      <c r="E17" s="1354">
        <v>304</v>
      </c>
      <c r="F17" s="254">
        <v>1.3240994816847425</v>
      </c>
      <c r="G17" s="1355">
        <v>25525</v>
      </c>
      <c r="H17" s="1354">
        <v>765</v>
      </c>
      <c r="I17" s="1356">
        <v>2.9970617042115575</v>
      </c>
      <c r="K17" s="705"/>
      <c r="L17" s="706"/>
      <c r="M17" s="297"/>
    </row>
    <row r="18" spans="1:13" ht="15" customHeight="1">
      <c r="A18" s="76"/>
      <c r="B18" s="143">
        <v>13</v>
      </c>
      <c r="C18" s="149" t="s">
        <v>44</v>
      </c>
      <c r="D18" s="1353">
        <v>28465</v>
      </c>
      <c r="E18" s="1354">
        <v>153</v>
      </c>
      <c r="F18" s="254">
        <v>0.5375021956789039</v>
      </c>
      <c r="G18" s="1355">
        <v>28386</v>
      </c>
      <c r="H18" s="1354">
        <v>192</v>
      </c>
      <c r="I18" s="1356">
        <v>0.6763897696047347</v>
      </c>
      <c r="K18" s="705"/>
      <c r="L18" s="706"/>
      <c r="M18" s="297"/>
    </row>
    <row r="19" spans="1:13" ht="15" customHeight="1">
      <c r="A19" s="76"/>
      <c r="B19" s="143">
        <v>14</v>
      </c>
      <c r="C19" s="149" t="s">
        <v>45</v>
      </c>
      <c r="D19" s="1353">
        <v>23087</v>
      </c>
      <c r="E19" s="1354">
        <v>218</v>
      </c>
      <c r="F19" s="254">
        <v>0.9442543422705418</v>
      </c>
      <c r="G19" s="1355">
        <v>16984</v>
      </c>
      <c r="H19" s="1354">
        <v>261</v>
      </c>
      <c r="I19" s="1356">
        <v>1.536740461610928</v>
      </c>
      <c r="K19" s="705"/>
      <c r="L19" s="706"/>
      <c r="M19" s="297"/>
    </row>
    <row r="20" spans="1:13" ht="15" customHeight="1">
      <c r="A20" s="76"/>
      <c r="B20" s="143">
        <v>15</v>
      </c>
      <c r="C20" s="149" t="s">
        <v>46</v>
      </c>
      <c r="D20" s="1353">
        <v>20932</v>
      </c>
      <c r="E20" s="1354">
        <v>397</v>
      </c>
      <c r="F20" s="254">
        <v>1.8966176189566215</v>
      </c>
      <c r="G20" s="1355">
        <v>17032</v>
      </c>
      <c r="H20" s="1354">
        <v>596</v>
      </c>
      <c r="I20" s="1356">
        <v>3.499295443870362</v>
      </c>
      <c r="K20" s="705"/>
      <c r="L20" s="706"/>
      <c r="M20" s="297"/>
    </row>
    <row r="21" spans="1:13" ht="15" customHeight="1">
      <c r="A21" s="76"/>
      <c r="B21" s="143">
        <v>16</v>
      </c>
      <c r="C21" s="149" t="s">
        <v>47</v>
      </c>
      <c r="D21" s="1353">
        <v>12840</v>
      </c>
      <c r="E21" s="1354">
        <v>164</v>
      </c>
      <c r="F21" s="254">
        <v>1.277258566978193</v>
      </c>
      <c r="G21" s="1355">
        <v>10367</v>
      </c>
      <c r="H21" s="1354">
        <v>185</v>
      </c>
      <c r="I21" s="1356">
        <v>1.7845085367029998</v>
      </c>
      <c r="K21" s="705"/>
      <c r="L21" s="706"/>
      <c r="M21" s="297"/>
    </row>
    <row r="22" spans="1:13" ht="15" customHeight="1">
      <c r="A22" s="76"/>
      <c r="B22" s="143">
        <v>17</v>
      </c>
      <c r="C22" s="149" t="s">
        <v>48</v>
      </c>
      <c r="D22" s="1353">
        <v>6065</v>
      </c>
      <c r="E22" s="1354">
        <v>106</v>
      </c>
      <c r="F22" s="254">
        <v>1.7477328936521022</v>
      </c>
      <c r="G22" s="1355">
        <v>5804</v>
      </c>
      <c r="H22" s="1354">
        <v>135</v>
      </c>
      <c r="I22" s="1356">
        <v>2.3259820813232253</v>
      </c>
      <c r="K22" s="705"/>
      <c r="L22" s="706"/>
      <c r="M22" s="297"/>
    </row>
    <row r="23" spans="1:13" ht="15" customHeight="1">
      <c r="A23" s="76"/>
      <c r="B23" s="143">
        <v>18</v>
      </c>
      <c r="C23" s="149" t="s">
        <v>49</v>
      </c>
      <c r="D23" s="1353">
        <v>14421</v>
      </c>
      <c r="E23" s="1354">
        <v>172</v>
      </c>
      <c r="F23" s="254">
        <v>1.1927050828652659</v>
      </c>
      <c r="G23" s="1355">
        <v>10879</v>
      </c>
      <c r="H23" s="1354">
        <v>155</v>
      </c>
      <c r="I23" s="1356">
        <v>1.4247633054508686</v>
      </c>
      <c r="K23" s="705"/>
      <c r="L23" s="706"/>
      <c r="M23" s="297"/>
    </row>
    <row r="24" spans="1:13" ht="15" customHeight="1">
      <c r="A24" s="76"/>
      <c r="B24" s="143">
        <v>19</v>
      </c>
      <c r="C24" s="149" t="s">
        <v>50</v>
      </c>
      <c r="D24" s="1353">
        <v>18397</v>
      </c>
      <c r="E24" s="1354">
        <v>93</v>
      </c>
      <c r="F24" s="254">
        <v>0.5055172038919389</v>
      </c>
      <c r="G24" s="1355">
        <v>14132</v>
      </c>
      <c r="H24" s="1354">
        <v>78</v>
      </c>
      <c r="I24" s="1356">
        <v>0.5519388621568072</v>
      </c>
      <c r="K24" s="705"/>
      <c r="L24" s="706"/>
      <c r="M24" s="297"/>
    </row>
    <row r="25" spans="1:13" ht="15" customHeight="1">
      <c r="A25" s="76"/>
      <c r="B25" s="143">
        <v>20</v>
      </c>
      <c r="C25" s="149" t="s">
        <v>51</v>
      </c>
      <c r="D25" s="1353">
        <v>23363</v>
      </c>
      <c r="E25" s="1354">
        <v>307</v>
      </c>
      <c r="F25" s="254">
        <v>1.3140435731712536</v>
      </c>
      <c r="G25" s="1355">
        <v>23684</v>
      </c>
      <c r="H25" s="1354">
        <v>318</v>
      </c>
      <c r="I25" s="1356">
        <v>1.3426786015875696</v>
      </c>
      <c r="K25" s="705"/>
      <c r="L25" s="706"/>
      <c r="M25" s="297"/>
    </row>
    <row r="26" spans="1:13" ht="15" customHeight="1">
      <c r="A26" s="76"/>
      <c r="B26" s="143">
        <v>21</v>
      </c>
      <c r="C26" s="149" t="s">
        <v>52</v>
      </c>
      <c r="D26" s="1353">
        <v>5622</v>
      </c>
      <c r="E26" s="1354">
        <v>249</v>
      </c>
      <c r="F26" s="254">
        <v>4.429028815368197</v>
      </c>
      <c r="G26" s="1355">
        <v>5309</v>
      </c>
      <c r="H26" s="1354">
        <v>198</v>
      </c>
      <c r="I26" s="1356">
        <v>3.729515916368431</v>
      </c>
      <c r="K26" s="705"/>
      <c r="L26" s="706"/>
      <c r="M26" s="297"/>
    </row>
    <row r="27" spans="1:13" ht="15" customHeight="1">
      <c r="A27" s="76"/>
      <c r="B27" s="143">
        <v>22</v>
      </c>
      <c r="C27" s="149" t="s">
        <v>53</v>
      </c>
      <c r="D27" s="1353">
        <v>28166</v>
      </c>
      <c r="E27" s="1354">
        <v>81</v>
      </c>
      <c r="F27" s="254">
        <v>0.28758077114251224</v>
      </c>
      <c r="G27" s="1355">
        <v>19608</v>
      </c>
      <c r="H27" s="1354">
        <v>143</v>
      </c>
      <c r="I27" s="1356">
        <v>0.7292941656466748</v>
      </c>
      <c r="K27" s="705"/>
      <c r="L27" s="706"/>
      <c r="M27" s="297"/>
    </row>
    <row r="28" spans="1:13" ht="15" customHeight="1">
      <c r="A28" s="76"/>
      <c r="B28" s="143">
        <v>23</v>
      </c>
      <c r="C28" s="149" t="s">
        <v>54</v>
      </c>
      <c r="D28" s="1353">
        <v>32394</v>
      </c>
      <c r="E28" s="1354">
        <v>168</v>
      </c>
      <c r="F28" s="254">
        <v>0.518614558251528</v>
      </c>
      <c r="G28" s="1355">
        <v>19130</v>
      </c>
      <c r="H28" s="1354">
        <v>159</v>
      </c>
      <c r="I28" s="1356">
        <v>0.8311552535284893</v>
      </c>
      <c r="K28" s="705"/>
      <c r="L28" s="706"/>
      <c r="M28" s="297"/>
    </row>
    <row r="29" spans="1:13" ht="15" customHeight="1">
      <c r="A29" s="76"/>
      <c r="B29" s="143">
        <v>24</v>
      </c>
      <c r="C29" s="149" t="s">
        <v>55</v>
      </c>
      <c r="D29" s="1353">
        <v>37560</v>
      </c>
      <c r="E29" s="1354">
        <v>152</v>
      </c>
      <c r="F29" s="254">
        <v>0.4046858359957401</v>
      </c>
      <c r="G29" s="1355">
        <v>26570</v>
      </c>
      <c r="H29" s="1354">
        <v>162</v>
      </c>
      <c r="I29" s="1356">
        <v>0.6097101994730899</v>
      </c>
      <c r="K29" s="705"/>
      <c r="L29" s="706"/>
      <c r="M29" s="297"/>
    </row>
    <row r="30" spans="1:13" ht="15" customHeight="1">
      <c r="A30" s="145"/>
      <c r="B30" s="143">
        <v>25</v>
      </c>
      <c r="C30" s="149" t="s">
        <v>56</v>
      </c>
      <c r="D30" s="1353">
        <v>4203</v>
      </c>
      <c r="E30" s="1354">
        <v>104</v>
      </c>
      <c r="F30" s="254">
        <v>2.474423031168213</v>
      </c>
      <c r="G30" s="1355">
        <v>4486</v>
      </c>
      <c r="H30" s="1354">
        <v>145</v>
      </c>
      <c r="I30" s="1356">
        <v>3.232278198840838</v>
      </c>
      <c r="K30" s="705"/>
      <c r="L30" s="706"/>
      <c r="M30" s="297"/>
    </row>
    <row r="31" spans="1:13" ht="15" customHeight="1">
      <c r="A31" s="76"/>
      <c r="B31" s="143">
        <v>26</v>
      </c>
      <c r="C31" s="149" t="s">
        <v>57</v>
      </c>
      <c r="D31" s="1353">
        <v>11335</v>
      </c>
      <c r="E31" s="1354">
        <v>348</v>
      </c>
      <c r="F31" s="254">
        <v>3.070136744596383</v>
      </c>
      <c r="G31" s="1355">
        <v>12757</v>
      </c>
      <c r="H31" s="1354">
        <v>406</v>
      </c>
      <c r="I31" s="1356">
        <v>3.182566434114604</v>
      </c>
      <c r="K31" s="705"/>
      <c r="L31" s="706"/>
      <c r="M31" s="297"/>
    </row>
    <row r="32" spans="1:13" ht="15" customHeight="1" thickBot="1">
      <c r="A32" s="76"/>
      <c r="B32" s="153">
        <v>27</v>
      </c>
      <c r="C32" s="177" t="s">
        <v>58</v>
      </c>
      <c r="D32" s="1357">
        <v>683</v>
      </c>
      <c r="E32" s="1358">
        <v>23</v>
      </c>
      <c r="F32" s="386">
        <v>3.3674963396778916</v>
      </c>
      <c r="G32" s="1359">
        <v>475</v>
      </c>
      <c r="H32" s="1358">
        <v>14</v>
      </c>
      <c r="I32" s="395">
        <v>2.9473684210526314</v>
      </c>
      <c r="K32" s="705"/>
      <c r="L32" s="706"/>
      <c r="M32" s="297"/>
    </row>
    <row r="33" spans="1:9" ht="15" customHeight="1" thickBot="1">
      <c r="A33" s="76"/>
      <c r="B33" s="1915" t="s">
        <v>30</v>
      </c>
      <c r="C33" s="1916"/>
      <c r="D33" s="1360">
        <f>SUM(D6:D32)</f>
        <v>524774</v>
      </c>
      <c r="E33" s="1361">
        <f>SUM(E6:E32)</f>
        <v>7111</v>
      </c>
      <c r="F33" s="335">
        <f>E33/D33*100</f>
        <v>1.3550595113324975</v>
      </c>
      <c r="G33" s="1361">
        <f>SUM(G6:G32)</f>
        <v>442779</v>
      </c>
      <c r="H33" s="1361">
        <f>SUM(H6:H32)</f>
        <v>8005</v>
      </c>
      <c r="I33" s="1362">
        <f>H33/G33*100</f>
        <v>1.8078996519708477</v>
      </c>
    </row>
    <row r="34" spans="2:9" ht="17.25" customHeight="1">
      <c r="B34" s="1427" t="s">
        <v>20</v>
      </c>
      <c r="C34" s="1427"/>
      <c r="D34" s="1418"/>
      <c r="E34" s="1418"/>
      <c r="F34" s="1418"/>
      <c r="G34" s="1418"/>
      <c r="H34" s="1418"/>
      <c r="I34" s="1418"/>
    </row>
  </sheetData>
  <sheetProtection/>
  <mergeCells count="10">
    <mergeCell ref="A16:A17"/>
    <mergeCell ref="C3:C5"/>
    <mergeCell ref="D4:F4"/>
    <mergeCell ref="B33:C33"/>
    <mergeCell ref="B3:B5"/>
    <mergeCell ref="D3:I3"/>
    <mergeCell ref="B2:I2"/>
    <mergeCell ref="F1:I1"/>
    <mergeCell ref="B34:I34"/>
    <mergeCell ref="G4:I4"/>
  </mergeCells>
  <printOptions/>
  <pageMargins left="0.37" right="0.31496062992125984" top="0.24" bottom="0.19" header="0" footer="0"/>
  <pageSetup horizontalDpi="200" verticalDpi="2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5.7109375" style="0" customWidth="1"/>
    <col min="2" max="2" width="4.00390625" style="0" customWidth="1"/>
    <col min="3" max="3" width="19.140625" style="0" customWidth="1"/>
    <col min="5" max="5" width="8.8515625" style="0" customWidth="1"/>
    <col min="6" max="6" width="12.140625" style="0" customWidth="1"/>
    <col min="7" max="7" width="10.140625" style="0" customWidth="1"/>
    <col min="8" max="8" width="14.140625" style="0" customWidth="1"/>
    <col min="10" max="11" width="11.28125" style="0" customWidth="1"/>
    <col min="12" max="12" width="10.140625" style="0" customWidth="1"/>
    <col min="13" max="13" width="14.57421875" style="0" customWidth="1"/>
    <col min="15" max="15" width="17.28125" style="0" customWidth="1"/>
  </cols>
  <sheetData>
    <row r="1" spans="7:13" ht="12.75" customHeight="1">
      <c r="G1" s="1862" t="s">
        <v>194</v>
      </c>
      <c r="H1" s="1862"/>
      <c r="I1" s="1862"/>
      <c r="J1" s="1862"/>
      <c r="K1" s="1862"/>
      <c r="L1" s="1862"/>
      <c r="M1" s="1862"/>
    </row>
    <row r="2" spans="2:13" ht="33" customHeight="1" thickBot="1">
      <c r="B2" s="1933" t="s">
        <v>361</v>
      </c>
      <c r="C2" s="1933"/>
      <c r="D2" s="1934"/>
      <c r="E2" s="1934"/>
      <c r="F2" s="1934"/>
      <c r="G2" s="1934"/>
      <c r="H2" s="1934"/>
      <c r="I2" s="1934"/>
      <c r="J2" s="1934"/>
      <c r="K2" s="1934"/>
      <c r="L2" s="1934"/>
      <c r="M2" s="1934"/>
    </row>
    <row r="3" spans="2:13" ht="12.75" customHeight="1">
      <c r="B3" s="1939" t="s">
        <v>27</v>
      </c>
      <c r="C3" s="1943" t="s">
        <v>28</v>
      </c>
      <c r="D3" s="1948">
        <v>2012</v>
      </c>
      <c r="E3" s="1902"/>
      <c r="F3" s="1902"/>
      <c r="G3" s="1902"/>
      <c r="H3" s="1902"/>
      <c r="I3" s="1902">
        <v>2013</v>
      </c>
      <c r="J3" s="1902"/>
      <c r="K3" s="1902"/>
      <c r="L3" s="1902"/>
      <c r="M3" s="1903"/>
    </row>
    <row r="4" spans="2:13" ht="12.75" customHeight="1">
      <c r="B4" s="1940"/>
      <c r="C4" s="1944"/>
      <c r="D4" s="1949" t="s">
        <v>300</v>
      </c>
      <c r="E4" s="1937" t="s">
        <v>79</v>
      </c>
      <c r="F4" s="1937"/>
      <c r="G4" s="1937"/>
      <c r="H4" s="1937"/>
      <c r="I4" s="1935" t="s">
        <v>300</v>
      </c>
      <c r="J4" s="1937" t="s">
        <v>79</v>
      </c>
      <c r="K4" s="1937"/>
      <c r="L4" s="1937"/>
      <c r="M4" s="1938"/>
    </row>
    <row r="5" spans="2:13" ht="27" customHeight="1">
      <c r="B5" s="1941"/>
      <c r="C5" s="1945"/>
      <c r="D5" s="1949"/>
      <c r="E5" s="1921" t="s">
        <v>312</v>
      </c>
      <c r="F5" s="1921"/>
      <c r="G5" s="1921" t="s">
        <v>313</v>
      </c>
      <c r="H5" s="1921"/>
      <c r="I5" s="1935"/>
      <c r="J5" s="1921" t="s">
        <v>312</v>
      </c>
      <c r="K5" s="1921"/>
      <c r="L5" s="1921" t="s">
        <v>313</v>
      </c>
      <c r="M5" s="1923"/>
    </row>
    <row r="6" spans="2:13" ht="12.75" customHeight="1">
      <c r="B6" s="1941"/>
      <c r="C6" s="1945"/>
      <c r="D6" s="1949"/>
      <c r="E6" s="1921" t="s">
        <v>301</v>
      </c>
      <c r="F6" s="1921" t="s">
        <v>302</v>
      </c>
      <c r="G6" s="1921" t="s">
        <v>303</v>
      </c>
      <c r="H6" s="1921" t="s">
        <v>304</v>
      </c>
      <c r="I6" s="1935"/>
      <c r="J6" s="1921" t="s">
        <v>301</v>
      </c>
      <c r="K6" s="1921" t="s">
        <v>302</v>
      </c>
      <c r="L6" s="1921" t="s">
        <v>303</v>
      </c>
      <c r="M6" s="1923" t="s">
        <v>304</v>
      </c>
    </row>
    <row r="7" spans="2:17" ht="51.75" customHeight="1" thickBot="1">
      <c r="B7" s="1942"/>
      <c r="C7" s="1946"/>
      <c r="D7" s="1950"/>
      <c r="E7" s="1922"/>
      <c r="F7" s="1922"/>
      <c r="G7" s="1922"/>
      <c r="H7" s="1922"/>
      <c r="I7" s="1936"/>
      <c r="J7" s="1922"/>
      <c r="K7" s="1922"/>
      <c r="L7" s="1922"/>
      <c r="M7" s="1924"/>
      <c r="O7" s="198"/>
      <c r="P7" s="198"/>
      <c r="Q7" s="198"/>
    </row>
    <row r="8" spans="2:17" ht="12.75" customHeight="1">
      <c r="B8" s="234">
        <v>1</v>
      </c>
      <c r="C8" s="235" t="s">
        <v>32</v>
      </c>
      <c r="D8" s="1109">
        <v>1267</v>
      </c>
      <c r="E8" s="1110">
        <v>390</v>
      </c>
      <c r="F8" s="139">
        <v>30.781373322809785</v>
      </c>
      <c r="G8" s="1110">
        <v>655</v>
      </c>
      <c r="H8" s="139">
        <v>51.69692186266772</v>
      </c>
      <c r="I8" s="1110">
        <f>'[1]Табл 1000'!C159+'[1]Табл 1000'!G159</f>
        <v>1282</v>
      </c>
      <c r="J8" s="1110">
        <v>468</v>
      </c>
      <c r="K8" s="1023">
        <f>J8/I8*100</f>
        <v>36.505460218408736</v>
      </c>
      <c r="L8" s="1110">
        <v>695</v>
      </c>
      <c r="M8" s="790">
        <f>L8/I8*100</f>
        <v>54.212168486739465</v>
      </c>
      <c r="O8" s="369"/>
      <c r="P8" s="706"/>
      <c r="Q8" s="297"/>
    </row>
    <row r="9" spans="2:17" ht="12.75" customHeight="1">
      <c r="B9" s="236">
        <v>2</v>
      </c>
      <c r="C9" s="237" t="s">
        <v>33</v>
      </c>
      <c r="D9" s="129">
        <v>797</v>
      </c>
      <c r="E9" s="103">
        <v>354</v>
      </c>
      <c r="F9" s="105">
        <v>44.416562107904646</v>
      </c>
      <c r="G9" s="103">
        <v>430</v>
      </c>
      <c r="H9" s="105">
        <v>53.95232120451694</v>
      </c>
      <c r="I9" s="103">
        <f>'[1]Табл 1000'!C160+'[1]Табл 1000'!G160</f>
        <v>833</v>
      </c>
      <c r="J9" s="103">
        <v>395</v>
      </c>
      <c r="K9" s="710">
        <f aca="true" t="shared" si="0" ref="K9:K34">J9/I9*100</f>
        <v>47.418967587034814</v>
      </c>
      <c r="L9" s="103">
        <v>524</v>
      </c>
      <c r="M9" s="146">
        <f aca="true" t="shared" si="1" ref="M9:M34">L9/I9*100</f>
        <v>62.90516206482592</v>
      </c>
      <c r="O9" s="369"/>
      <c r="P9" s="706"/>
      <c r="Q9" s="297"/>
    </row>
    <row r="10" spans="2:17" ht="12.75" customHeight="1">
      <c r="B10" s="236">
        <v>3</v>
      </c>
      <c r="C10" s="237" t="s">
        <v>34</v>
      </c>
      <c r="D10" s="129">
        <v>439</v>
      </c>
      <c r="E10" s="103">
        <v>212</v>
      </c>
      <c r="F10" s="105">
        <v>48.29157175398633</v>
      </c>
      <c r="G10" s="103">
        <v>268</v>
      </c>
      <c r="H10" s="105">
        <v>61.04783599088838</v>
      </c>
      <c r="I10" s="103">
        <f>'[1]Табл 1000'!C161+'[1]Табл 1000'!G161</f>
        <v>581</v>
      </c>
      <c r="J10" s="103">
        <v>221</v>
      </c>
      <c r="K10" s="710">
        <f t="shared" si="0"/>
        <v>38.03786574870912</v>
      </c>
      <c r="L10" s="103">
        <v>287</v>
      </c>
      <c r="M10" s="146">
        <f t="shared" si="1"/>
        <v>49.39759036144578</v>
      </c>
      <c r="O10" s="369"/>
      <c r="P10" s="706"/>
      <c r="Q10" s="297"/>
    </row>
    <row r="11" spans="2:17" ht="12.75" customHeight="1">
      <c r="B11" s="236">
        <v>4</v>
      </c>
      <c r="C11" s="237" t="s">
        <v>35</v>
      </c>
      <c r="D11" s="129">
        <v>2693</v>
      </c>
      <c r="E11" s="103">
        <v>942</v>
      </c>
      <c r="F11" s="105">
        <v>34.979576680282214</v>
      </c>
      <c r="G11" s="103">
        <v>1310</v>
      </c>
      <c r="H11" s="105">
        <v>48.64463423691051</v>
      </c>
      <c r="I11" s="103">
        <f>'[1]Табл 1000'!C162+'[1]Табл 1000'!G162</f>
        <v>2741</v>
      </c>
      <c r="J11" s="103">
        <v>1001</v>
      </c>
      <c r="K11" s="710">
        <f t="shared" si="0"/>
        <v>36.51951842393287</v>
      </c>
      <c r="L11" s="103">
        <v>1469</v>
      </c>
      <c r="M11" s="146">
        <f t="shared" si="1"/>
        <v>53.593578985771614</v>
      </c>
      <c r="O11" s="369"/>
      <c r="P11" s="706"/>
      <c r="Q11" s="297"/>
    </row>
    <row r="12" spans="2:17" ht="12.75" customHeight="1">
      <c r="B12" s="236">
        <v>5</v>
      </c>
      <c r="C12" s="237" t="s">
        <v>36</v>
      </c>
      <c r="D12" s="129">
        <v>2658</v>
      </c>
      <c r="E12" s="103">
        <v>1303</v>
      </c>
      <c r="F12" s="105">
        <v>49.02182091798345</v>
      </c>
      <c r="G12" s="103">
        <v>1665</v>
      </c>
      <c r="H12" s="105">
        <v>62.6410835214447</v>
      </c>
      <c r="I12" s="103">
        <f>'[1]Табл 1000'!C163+'[1]Табл 1000'!G163</f>
        <v>2643</v>
      </c>
      <c r="J12" s="103">
        <v>1301</v>
      </c>
      <c r="K12" s="710">
        <f t="shared" si="0"/>
        <v>49.22436625047295</v>
      </c>
      <c r="L12" s="103">
        <v>1694</v>
      </c>
      <c r="M12" s="146">
        <f t="shared" si="1"/>
        <v>64.09383276579645</v>
      </c>
      <c r="O12" s="369"/>
      <c r="P12" s="706"/>
      <c r="Q12" s="297"/>
    </row>
    <row r="13" spans="2:17" ht="12.75" customHeight="1">
      <c r="B13" s="236">
        <v>6</v>
      </c>
      <c r="C13" s="237" t="s">
        <v>37</v>
      </c>
      <c r="D13" s="129">
        <v>750</v>
      </c>
      <c r="E13" s="103">
        <v>390</v>
      </c>
      <c r="F13" s="105">
        <v>52</v>
      </c>
      <c r="G13" s="103">
        <v>450</v>
      </c>
      <c r="H13" s="105">
        <v>60</v>
      </c>
      <c r="I13" s="103">
        <f>'[1]Табл 1000'!C164+'[1]Табл 1000'!G164</f>
        <v>727</v>
      </c>
      <c r="J13" s="103">
        <v>375</v>
      </c>
      <c r="K13" s="710">
        <f t="shared" si="0"/>
        <v>51.5818431911967</v>
      </c>
      <c r="L13" s="103">
        <v>454</v>
      </c>
      <c r="M13" s="146">
        <f t="shared" si="1"/>
        <v>62.448418156808806</v>
      </c>
      <c r="O13" s="369"/>
      <c r="P13" s="706"/>
      <c r="Q13" s="297"/>
    </row>
    <row r="14" spans="2:17" ht="12.75" customHeight="1">
      <c r="B14" s="236">
        <v>7</v>
      </c>
      <c r="C14" s="237" t="s">
        <v>38</v>
      </c>
      <c r="D14" s="129">
        <v>683</v>
      </c>
      <c r="E14" s="103">
        <v>305</v>
      </c>
      <c r="F14" s="105">
        <v>44.65592972181552</v>
      </c>
      <c r="G14" s="103">
        <v>378</v>
      </c>
      <c r="H14" s="105">
        <v>55.344070278184475</v>
      </c>
      <c r="I14" s="103">
        <f>'[1]Табл 1000'!C165+'[1]Табл 1000'!G165</f>
        <v>687</v>
      </c>
      <c r="J14" s="103">
        <v>344</v>
      </c>
      <c r="K14" s="710">
        <f t="shared" si="0"/>
        <v>50.072780203784575</v>
      </c>
      <c r="L14" s="103">
        <v>392</v>
      </c>
      <c r="M14" s="146">
        <f t="shared" si="1"/>
        <v>57.05967976710335</v>
      </c>
      <c r="O14" s="369"/>
      <c r="P14" s="706"/>
      <c r="Q14" s="297"/>
    </row>
    <row r="15" spans="2:17" ht="12.75" customHeight="1">
      <c r="B15" s="236">
        <v>8</v>
      </c>
      <c r="C15" s="237" t="s">
        <v>39</v>
      </c>
      <c r="D15" s="129">
        <v>1003</v>
      </c>
      <c r="E15" s="103">
        <v>443</v>
      </c>
      <c r="F15" s="105">
        <v>44.16749750747756</v>
      </c>
      <c r="G15" s="103">
        <v>535</v>
      </c>
      <c r="H15" s="105">
        <v>53.33998005982053</v>
      </c>
      <c r="I15" s="103">
        <f>'[1]Табл 1000'!C166+'[1]Табл 1000'!G166</f>
        <v>1021</v>
      </c>
      <c r="J15" s="103">
        <v>488</v>
      </c>
      <c r="K15" s="710">
        <f t="shared" si="0"/>
        <v>47.796278158667974</v>
      </c>
      <c r="L15" s="103">
        <v>593</v>
      </c>
      <c r="M15" s="146">
        <f t="shared" si="1"/>
        <v>58.080313418217436</v>
      </c>
      <c r="O15" s="369"/>
      <c r="P15" s="706"/>
      <c r="Q15" s="297"/>
    </row>
    <row r="16" spans="2:17" ht="12.75" customHeight="1">
      <c r="B16" s="236">
        <v>9</v>
      </c>
      <c r="C16" s="237" t="s">
        <v>40</v>
      </c>
      <c r="D16" s="129">
        <v>833</v>
      </c>
      <c r="E16" s="103">
        <v>235</v>
      </c>
      <c r="F16" s="105">
        <v>28.211284513805523</v>
      </c>
      <c r="G16" s="103">
        <v>282</v>
      </c>
      <c r="H16" s="105">
        <v>33.85354141656663</v>
      </c>
      <c r="I16" s="103">
        <f>'[1]Табл 1000'!C167+'[1]Табл 1000'!G167</f>
        <v>869</v>
      </c>
      <c r="J16" s="103">
        <v>326</v>
      </c>
      <c r="K16" s="710">
        <f t="shared" si="0"/>
        <v>37.51438434982739</v>
      </c>
      <c r="L16" s="103">
        <v>451</v>
      </c>
      <c r="M16" s="146">
        <f t="shared" si="1"/>
        <v>51.89873417721519</v>
      </c>
      <c r="O16" s="369"/>
      <c r="P16" s="706"/>
      <c r="Q16" s="297"/>
    </row>
    <row r="17" spans="2:17" ht="12.75" customHeight="1">
      <c r="B17" s="236">
        <v>10</v>
      </c>
      <c r="C17" s="237" t="s">
        <v>41</v>
      </c>
      <c r="D17" s="129">
        <v>1139</v>
      </c>
      <c r="E17" s="103">
        <v>404</v>
      </c>
      <c r="F17" s="105">
        <v>35.46971027216857</v>
      </c>
      <c r="G17" s="103">
        <v>524</v>
      </c>
      <c r="H17" s="105">
        <v>46.00526777875329</v>
      </c>
      <c r="I17" s="103">
        <f>'[1]Табл 1000'!C168+'[1]Табл 1000'!G168</f>
        <v>1091</v>
      </c>
      <c r="J17" s="103">
        <v>375</v>
      </c>
      <c r="K17" s="710">
        <f t="shared" si="0"/>
        <v>34.37213565536205</v>
      </c>
      <c r="L17" s="103">
        <v>568</v>
      </c>
      <c r="M17" s="146">
        <f t="shared" si="1"/>
        <v>52.06232813932172</v>
      </c>
      <c r="O17" s="369"/>
      <c r="P17" s="706"/>
      <c r="Q17" s="297"/>
    </row>
    <row r="18" spans="2:17" ht="12.75" customHeight="1">
      <c r="B18" s="236">
        <v>11</v>
      </c>
      <c r="C18" s="237" t="s">
        <v>42</v>
      </c>
      <c r="D18" s="129">
        <v>736</v>
      </c>
      <c r="E18" s="103">
        <v>307</v>
      </c>
      <c r="F18" s="105">
        <v>41.71195652173913</v>
      </c>
      <c r="G18" s="103">
        <v>374</v>
      </c>
      <c r="H18" s="105">
        <v>50.815217391304344</v>
      </c>
      <c r="I18" s="103">
        <f>'[1]Табл 1000'!C169+'[1]Табл 1000'!G169</f>
        <v>715</v>
      </c>
      <c r="J18" s="103">
        <v>345</v>
      </c>
      <c r="K18" s="710">
        <f t="shared" si="0"/>
        <v>48.25174825174825</v>
      </c>
      <c r="L18" s="103">
        <v>429</v>
      </c>
      <c r="M18" s="146">
        <f t="shared" si="1"/>
        <v>60</v>
      </c>
      <c r="O18" s="369"/>
      <c r="P18" s="706"/>
      <c r="Q18" s="297"/>
    </row>
    <row r="19" spans="2:17" ht="12.75" customHeight="1">
      <c r="B19" s="236">
        <v>12</v>
      </c>
      <c r="C19" s="237" t="s">
        <v>43</v>
      </c>
      <c r="D19" s="129">
        <v>1307</v>
      </c>
      <c r="E19" s="103">
        <v>557</v>
      </c>
      <c r="F19" s="105">
        <v>42.61667941851569</v>
      </c>
      <c r="G19" s="103">
        <v>715</v>
      </c>
      <c r="H19" s="105">
        <v>54.70543228768171</v>
      </c>
      <c r="I19" s="103">
        <f>'[1]Табл 1000'!C170+'[1]Табл 1000'!G170</f>
        <v>1357</v>
      </c>
      <c r="J19" s="103">
        <v>561</v>
      </c>
      <c r="K19" s="710">
        <f t="shared" si="0"/>
        <v>41.341193809874724</v>
      </c>
      <c r="L19" s="103">
        <v>811</v>
      </c>
      <c r="M19" s="146">
        <f t="shared" si="1"/>
        <v>59.76418570375829</v>
      </c>
      <c r="O19" s="369"/>
      <c r="P19" s="706"/>
      <c r="Q19" s="297"/>
    </row>
    <row r="20" spans="2:17" ht="12.75" customHeight="1">
      <c r="B20" s="236">
        <v>13</v>
      </c>
      <c r="C20" s="237" t="s">
        <v>44</v>
      </c>
      <c r="D20" s="129">
        <v>1387</v>
      </c>
      <c r="E20" s="103">
        <v>456</v>
      </c>
      <c r="F20" s="105">
        <v>32.87671232876712</v>
      </c>
      <c r="G20" s="103">
        <v>589</v>
      </c>
      <c r="H20" s="105">
        <v>42.465753424657535</v>
      </c>
      <c r="I20" s="103">
        <f>'[1]Табл 1000'!C171+'[1]Табл 1000'!G171</f>
        <v>1404</v>
      </c>
      <c r="J20" s="103">
        <v>488</v>
      </c>
      <c r="K20" s="710">
        <f t="shared" si="0"/>
        <v>34.75783475783476</v>
      </c>
      <c r="L20" s="103">
        <v>704</v>
      </c>
      <c r="M20" s="146">
        <f t="shared" si="1"/>
        <v>50.142450142450144</v>
      </c>
      <c r="O20" s="369"/>
      <c r="P20" s="706"/>
      <c r="Q20" s="297"/>
    </row>
    <row r="21" spans="1:17" ht="12.75" customHeight="1">
      <c r="A21" s="1578">
        <v>68</v>
      </c>
      <c r="B21" s="236">
        <v>14</v>
      </c>
      <c r="C21" s="237" t="s">
        <v>45</v>
      </c>
      <c r="D21" s="129">
        <v>845</v>
      </c>
      <c r="E21" s="103">
        <v>309</v>
      </c>
      <c r="F21" s="105">
        <v>36.56804733727811</v>
      </c>
      <c r="G21" s="103">
        <v>401</v>
      </c>
      <c r="H21" s="105">
        <v>47.455621301775146</v>
      </c>
      <c r="I21" s="103">
        <f>'[1]Табл 1000'!C172+'[1]Табл 1000'!G172</f>
        <v>768</v>
      </c>
      <c r="J21" s="103">
        <v>373</v>
      </c>
      <c r="K21" s="710">
        <f t="shared" si="0"/>
        <v>48.56770833333333</v>
      </c>
      <c r="L21" s="103">
        <v>494</v>
      </c>
      <c r="M21" s="146">
        <f t="shared" si="1"/>
        <v>64.32291666666666</v>
      </c>
      <c r="O21" s="369"/>
      <c r="P21" s="706"/>
      <c r="Q21" s="297"/>
    </row>
    <row r="22" spans="1:17" ht="12.75" customHeight="1">
      <c r="A22" s="1578"/>
      <c r="B22" s="236">
        <v>15</v>
      </c>
      <c r="C22" s="237" t="s">
        <v>46</v>
      </c>
      <c r="D22" s="129">
        <v>1976</v>
      </c>
      <c r="E22" s="103">
        <v>840</v>
      </c>
      <c r="F22" s="105">
        <v>42.51012145748988</v>
      </c>
      <c r="G22" s="103">
        <v>1066</v>
      </c>
      <c r="H22" s="105">
        <v>53.94736842105263</v>
      </c>
      <c r="I22" s="103">
        <f>'[1]Табл 1000'!C173+'[1]Табл 1000'!G173</f>
        <v>1965</v>
      </c>
      <c r="J22" s="103">
        <v>867</v>
      </c>
      <c r="K22" s="710">
        <f t="shared" si="0"/>
        <v>44.12213740458015</v>
      </c>
      <c r="L22" s="103">
        <v>1300</v>
      </c>
      <c r="M22" s="146">
        <f t="shared" si="1"/>
        <v>66.15776081424937</v>
      </c>
      <c r="O22" s="369"/>
      <c r="P22" s="706"/>
      <c r="Q22" s="297"/>
    </row>
    <row r="23" spans="2:17" ht="12.75" customHeight="1">
      <c r="B23" s="236">
        <v>16</v>
      </c>
      <c r="C23" s="237" t="s">
        <v>47</v>
      </c>
      <c r="D23" s="129">
        <v>823</v>
      </c>
      <c r="E23" s="103">
        <v>236</v>
      </c>
      <c r="F23" s="105">
        <v>28.67557715674362</v>
      </c>
      <c r="G23" s="103">
        <v>351</v>
      </c>
      <c r="H23" s="105">
        <v>42.64884568651276</v>
      </c>
      <c r="I23" s="103">
        <f>'[1]Табл 1000'!C174+'[1]Табл 1000'!G174</f>
        <v>801</v>
      </c>
      <c r="J23" s="103">
        <v>293</v>
      </c>
      <c r="K23" s="710">
        <f t="shared" si="0"/>
        <v>36.5792759051186</v>
      </c>
      <c r="L23" s="103">
        <v>385</v>
      </c>
      <c r="M23" s="146">
        <f t="shared" si="1"/>
        <v>48.064918851435706</v>
      </c>
      <c r="O23" s="369"/>
      <c r="P23" s="706"/>
      <c r="Q23" s="297"/>
    </row>
    <row r="24" spans="2:17" ht="12.75" customHeight="1">
      <c r="B24" s="236">
        <v>17</v>
      </c>
      <c r="C24" s="237" t="s">
        <v>48</v>
      </c>
      <c r="D24" s="129">
        <v>576</v>
      </c>
      <c r="E24" s="103">
        <v>240</v>
      </c>
      <c r="F24" s="105">
        <v>41.66666666666667</v>
      </c>
      <c r="G24" s="103">
        <v>305</v>
      </c>
      <c r="H24" s="105">
        <v>52.951388888888886</v>
      </c>
      <c r="I24" s="103">
        <f>'[1]Табл 1000'!C175+'[1]Табл 1000'!G175</f>
        <v>595</v>
      </c>
      <c r="J24" s="103">
        <v>217</v>
      </c>
      <c r="K24" s="710">
        <f t="shared" si="0"/>
        <v>36.470588235294116</v>
      </c>
      <c r="L24" s="103">
        <v>322</v>
      </c>
      <c r="M24" s="146">
        <f t="shared" si="1"/>
        <v>54.11764705882353</v>
      </c>
      <c r="O24" s="369"/>
      <c r="P24" s="706"/>
      <c r="Q24" s="297"/>
    </row>
    <row r="25" spans="2:17" ht="12.75" customHeight="1">
      <c r="B25" s="236">
        <v>18</v>
      </c>
      <c r="C25" s="237" t="s">
        <v>49</v>
      </c>
      <c r="D25" s="129">
        <v>545</v>
      </c>
      <c r="E25" s="103">
        <v>242</v>
      </c>
      <c r="F25" s="105">
        <v>44.403669724770644</v>
      </c>
      <c r="G25" s="103">
        <v>307</v>
      </c>
      <c r="H25" s="105">
        <v>56.330275229357795</v>
      </c>
      <c r="I25" s="103">
        <f>'[1]Табл 1000'!C176+'[1]Табл 1000'!G176</f>
        <v>535</v>
      </c>
      <c r="J25" s="103">
        <v>270</v>
      </c>
      <c r="K25" s="710">
        <f t="shared" si="0"/>
        <v>50.467289719626166</v>
      </c>
      <c r="L25" s="103">
        <v>375</v>
      </c>
      <c r="M25" s="146">
        <f t="shared" si="1"/>
        <v>70.09345794392523</v>
      </c>
      <c r="O25" s="369"/>
      <c r="P25" s="706"/>
      <c r="Q25" s="297"/>
    </row>
    <row r="26" spans="2:17" ht="12.75" customHeight="1">
      <c r="B26" s="236">
        <v>19</v>
      </c>
      <c r="C26" s="237" t="s">
        <v>50</v>
      </c>
      <c r="D26" s="129">
        <v>468</v>
      </c>
      <c r="E26" s="103">
        <v>135</v>
      </c>
      <c r="F26" s="105">
        <v>28.846153846153843</v>
      </c>
      <c r="G26" s="103">
        <v>234</v>
      </c>
      <c r="H26" s="105">
        <v>50</v>
      </c>
      <c r="I26" s="103">
        <f>'[1]Табл 1000'!C177+'[1]Табл 1000'!G177</f>
        <v>448</v>
      </c>
      <c r="J26" s="103">
        <v>119</v>
      </c>
      <c r="K26" s="710">
        <f t="shared" si="0"/>
        <v>26.5625</v>
      </c>
      <c r="L26" s="103">
        <v>247</v>
      </c>
      <c r="M26" s="146">
        <f t="shared" si="1"/>
        <v>55.13392857142857</v>
      </c>
      <c r="O26" s="369"/>
      <c r="P26" s="706"/>
      <c r="Q26" s="297"/>
    </row>
    <row r="27" spans="2:17" ht="12.75" customHeight="1">
      <c r="B27" s="236">
        <v>20</v>
      </c>
      <c r="C27" s="237" t="s">
        <v>51</v>
      </c>
      <c r="D27" s="129">
        <v>1153</v>
      </c>
      <c r="E27" s="103">
        <v>512</v>
      </c>
      <c r="F27" s="105">
        <v>44.40589765828274</v>
      </c>
      <c r="G27" s="103">
        <v>684</v>
      </c>
      <c r="H27" s="105">
        <v>59.32350390286209</v>
      </c>
      <c r="I27" s="103">
        <f>'[1]Табл 1000'!C178+'[1]Табл 1000'!G178</f>
        <v>1032</v>
      </c>
      <c r="J27" s="103">
        <v>494</v>
      </c>
      <c r="K27" s="710">
        <f t="shared" si="0"/>
        <v>47.86821705426357</v>
      </c>
      <c r="L27" s="103">
        <v>693</v>
      </c>
      <c r="M27" s="146">
        <f t="shared" si="1"/>
        <v>67.15116279069767</v>
      </c>
      <c r="O27" s="369"/>
      <c r="P27" s="706"/>
      <c r="Q27" s="297"/>
    </row>
    <row r="28" spans="2:17" ht="12.75" customHeight="1">
      <c r="B28" s="236">
        <v>21</v>
      </c>
      <c r="C28" s="237" t="s">
        <v>52</v>
      </c>
      <c r="D28" s="129">
        <v>989</v>
      </c>
      <c r="E28" s="103">
        <v>344</v>
      </c>
      <c r="F28" s="105">
        <v>34.78260869565217</v>
      </c>
      <c r="G28" s="103">
        <v>457</v>
      </c>
      <c r="H28" s="105">
        <v>46.20829120323559</v>
      </c>
      <c r="I28" s="103">
        <f>'[1]Табл 1000'!C179+'[1]Табл 1000'!G179</f>
        <v>904</v>
      </c>
      <c r="J28" s="103">
        <v>358</v>
      </c>
      <c r="K28" s="710">
        <f t="shared" si="0"/>
        <v>39.60176991150443</v>
      </c>
      <c r="L28" s="103">
        <v>504</v>
      </c>
      <c r="M28" s="146">
        <f t="shared" si="1"/>
        <v>55.75221238938053</v>
      </c>
      <c r="O28" s="369"/>
      <c r="P28" s="706"/>
      <c r="Q28" s="297"/>
    </row>
    <row r="29" spans="2:17" ht="12.75" customHeight="1">
      <c r="B29" s="236">
        <v>22</v>
      </c>
      <c r="C29" s="237" t="s">
        <v>53</v>
      </c>
      <c r="D29" s="129">
        <v>578</v>
      </c>
      <c r="E29" s="103">
        <v>174</v>
      </c>
      <c r="F29" s="105">
        <v>30.103806228373703</v>
      </c>
      <c r="G29" s="103">
        <v>288</v>
      </c>
      <c r="H29" s="105">
        <v>49.82698961937716</v>
      </c>
      <c r="I29" s="103">
        <f>'[1]Табл 1000'!C180+'[1]Табл 1000'!G180</f>
        <v>631</v>
      </c>
      <c r="J29" s="103">
        <v>220</v>
      </c>
      <c r="K29" s="710">
        <f t="shared" si="0"/>
        <v>34.86529318541997</v>
      </c>
      <c r="L29" s="103">
        <v>304</v>
      </c>
      <c r="M29" s="146">
        <f t="shared" si="1"/>
        <v>48.17749603803487</v>
      </c>
      <c r="O29" s="369"/>
      <c r="P29" s="706"/>
      <c r="Q29" s="297"/>
    </row>
    <row r="30" spans="2:17" ht="12.75" customHeight="1">
      <c r="B30" s="236">
        <v>23</v>
      </c>
      <c r="C30" s="237" t="s">
        <v>54</v>
      </c>
      <c r="D30" s="129">
        <v>631</v>
      </c>
      <c r="E30" s="103">
        <v>281</v>
      </c>
      <c r="F30" s="105">
        <v>44.532488114104595</v>
      </c>
      <c r="G30" s="103">
        <v>313</v>
      </c>
      <c r="H30" s="105">
        <v>49.603803486529316</v>
      </c>
      <c r="I30" s="103">
        <f>'[1]Табл 1000'!C181+'[1]Табл 1000'!G181</f>
        <v>625</v>
      </c>
      <c r="J30" s="103">
        <v>262</v>
      </c>
      <c r="K30" s="710">
        <f t="shared" si="0"/>
        <v>41.92</v>
      </c>
      <c r="L30" s="103">
        <v>322</v>
      </c>
      <c r="M30" s="146">
        <f t="shared" si="1"/>
        <v>51.519999999999996</v>
      </c>
      <c r="O30" s="369"/>
      <c r="P30" s="706"/>
      <c r="Q30" s="297"/>
    </row>
    <row r="31" spans="2:17" ht="12.75" customHeight="1">
      <c r="B31" s="236">
        <v>24</v>
      </c>
      <c r="C31" s="237" t="s">
        <v>55</v>
      </c>
      <c r="D31" s="129">
        <v>404</v>
      </c>
      <c r="E31" s="103">
        <v>171</v>
      </c>
      <c r="F31" s="105">
        <v>42.32673267326732</v>
      </c>
      <c r="G31" s="103">
        <v>224</v>
      </c>
      <c r="H31" s="105">
        <v>55.44554455445545</v>
      </c>
      <c r="I31" s="103">
        <f>'[1]Табл 1000'!C182+'[1]Табл 1000'!G182</f>
        <v>366</v>
      </c>
      <c r="J31" s="103">
        <v>166</v>
      </c>
      <c r="K31" s="710">
        <f t="shared" si="0"/>
        <v>45.3551912568306</v>
      </c>
      <c r="L31" s="103">
        <v>209</v>
      </c>
      <c r="M31" s="146">
        <f t="shared" si="1"/>
        <v>57.103825136612016</v>
      </c>
      <c r="O31" s="369"/>
      <c r="P31" s="706"/>
      <c r="Q31" s="297"/>
    </row>
    <row r="32" spans="2:17" ht="12.75" customHeight="1">
      <c r="B32" s="236">
        <v>25</v>
      </c>
      <c r="C32" s="237" t="s">
        <v>56</v>
      </c>
      <c r="D32" s="129">
        <v>603</v>
      </c>
      <c r="E32" s="103">
        <v>268</v>
      </c>
      <c r="F32" s="105">
        <v>44.44444444444444</v>
      </c>
      <c r="G32" s="103">
        <v>408</v>
      </c>
      <c r="H32" s="105">
        <v>67.66169154228857</v>
      </c>
      <c r="I32" s="103">
        <f>'[1]Табл 1000'!C183+'[1]Табл 1000'!G183</f>
        <v>694</v>
      </c>
      <c r="J32" s="103">
        <v>344</v>
      </c>
      <c r="K32" s="710">
        <f t="shared" si="0"/>
        <v>49.56772334293948</v>
      </c>
      <c r="L32" s="103">
        <v>514</v>
      </c>
      <c r="M32" s="146">
        <f t="shared" si="1"/>
        <v>74.06340057636888</v>
      </c>
      <c r="O32" s="369"/>
      <c r="P32" s="706"/>
      <c r="Q32" s="297"/>
    </row>
    <row r="33" spans="2:17" ht="12.75" customHeight="1">
      <c r="B33" s="236">
        <v>26</v>
      </c>
      <c r="C33" s="237" t="s">
        <v>57</v>
      </c>
      <c r="D33" s="129">
        <v>1161</v>
      </c>
      <c r="E33" s="103">
        <v>433</v>
      </c>
      <c r="F33" s="105">
        <v>37.295434969853574</v>
      </c>
      <c r="G33" s="103">
        <v>617</v>
      </c>
      <c r="H33" s="105">
        <v>53.14384151593454</v>
      </c>
      <c r="I33" s="103">
        <f>'[1]Табл 1000'!C184+'[1]Табл 1000'!G184</f>
        <v>1309</v>
      </c>
      <c r="J33" s="103">
        <v>499</v>
      </c>
      <c r="K33" s="710">
        <f t="shared" si="0"/>
        <v>38.12070282658518</v>
      </c>
      <c r="L33" s="103">
        <v>723</v>
      </c>
      <c r="M33" s="146">
        <f t="shared" si="1"/>
        <v>55.23300229182582</v>
      </c>
      <c r="O33" s="369"/>
      <c r="P33" s="706"/>
      <c r="Q33" s="297"/>
    </row>
    <row r="34" spans="2:17" ht="12.75" customHeight="1" thickBot="1">
      <c r="B34" s="238">
        <v>27</v>
      </c>
      <c r="C34" s="239" t="s">
        <v>58</v>
      </c>
      <c r="D34" s="1111">
        <v>196</v>
      </c>
      <c r="E34" s="1112">
        <v>84</v>
      </c>
      <c r="F34" s="126">
        <v>42.857142857142854</v>
      </c>
      <c r="G34" s="1112">
        <v>116</v>
      </c>
      <c r="H34" s="126">
        <v>59.183673469387756</v>
      </c>
      <c r="I34" s="1112">
        <f>'[1]Табл 1000'!C185+'[1]Табл 1000'!G185</f>
        <v>193</v>
      </c>
      <c r="J34" s="1112">
        <v>62</v>
      </c>
      <c r="K34" s="1024">
        <f t="shared" si="0"/>
        <v>32.12435233160622</v>
      </c>
      <c r="L34" s="1112">
        <v>118</v>
      </c>
      <c r="M34" s="1113">
        <f t="shared" si="1"/>
        <v>61.13989637305699</v>
      </c>
      <c r="O34" s="707"/>
      <c r="P34" s="706"/>
      <c r="Q34" s="297"/>
    </row>
    <row r="35" spans="2:17" ht="12.75" customHeight="1" thickBot="1">
      <c r="B35" s="1927" t="s">
        <v>30</v>
      </c>
      <c r="C35" s="1928"/>
      <c r="D35" s="281">
        <f>SUM(D8:D34)</f>
        <v>26640</v>
      </c>
      <c r="E35" s="279">
        <f>SUM(E8:E34)</f>
        <v>10567</v>
      </c>
      <c r="F35" s="335">
        <f>E35/D35*100</f>
        <v>39.66591591591592</v>
      </c>
      <c r="G35" s="279">
        <f>SUM(G8:G34)</f>
        <v>13946</v>
      </c>
      <c r="H35" s="335">
        <f>G35/D35*100</f>
        <v>52.349849849849846</v>
      </c>
      <c r="I35" s="279">
        <f>SUM(I8:I34)</f>
        <v>26817</v>
      </c>
      <c r="J35" s="279">
        <f>SUM(J8:J34)</f>
        <v>11232</v>
      </c>
      <c r="K35" s="1363">
        <f>J35/I35*100</f>
        <v>41.8838796285938</v>
      </c>
      <c r="L35" s="279">
        <f>SUM(L8:L34)</f>
        <v>15581</v>
      </c>
      <c r="M35" s="1364">
        <f>L35/I35*100</f>
        <v>58.101204459857556</v>
      </c>
      <c r="O35" s="369"/>
      <c r="P35" s="708"/>
      <c r="Q35" s="297"/>
    </row>
    <row r="36" spans="2:17" ht="12.75" customHeight="1">
      <c r="B36" s="1929" t="s">
        <v>223</v>
      </c>
      <c r="C36" s="1930"/>
      <c r="D36" s="1365">
        <v>1663</v>
      </c>
      <c r="E36" s="97">
        <v>442</v>
      </c>
      <c r="F36" s="331">
        <v>26.578472639807575</v>
      </c>
      <c r="G36" s="97">
        <v>606</v>
      </c>
      <c r="H36" s="331">
        <v>36.44016837041491</v>
      </c>
      <c r="I36" s="97">
        <v>1443</v>
      </c>
      <c r="J36" s="97">
        <v>323</v>
      </c>
      <c r="K36" s="1366">
        <f>J36/I36*100</f>
        <v>22.383922383922382</v>
      </c>
      <c r="L36" s="97">
        <v>525</v>
      </c>
      <c r="M36" s="1367">
        <f>L36/I36*100</f>
        <v>36.38253638253639</v>
      </c>
      <c r="O36" s="369"/>
      <c r="P36" s="708"/>
      <c r="Q36" s="297"/>
    </row>
    <row r="37" spans="2:13" ht="12.75" customHeight="1" thickBot="1">
      <c r="B37" s="1931" t="s">
        <v>224</v>
      </c>
      <c r="C37" s="1932"/>
      <c r="D37" s="287">
        <v>125</v>
      </c>
      <c r="E37" s="288">
        <v>21</v>
      </c>
      <c r="F37" s="386">
        <v>16.8</v>
      </c>
      <c r="G37" s="288">
        <v>18</v>
      </c>
      <c r="H37" s="386">
        <v>14.399999999999999</v>
      </c>
      <c r="I37" s="288">
        <v>83</v>
      </c>
      <c r="J37" s="288">
        <v>17</v>
      </c>
      <c r="K37" s="1301">
        <f>J37/I37*100</f>
        <v>20.481927710843372</v>
      </c>
      <c r="L37" s="288">
        <v>23</v>
      </c>
      <c r="M37" s="356">
        <f>L37/I37*100</f>
        <v>27.710843373493976</v>
      </c>
    </row>
    <row r="38" spans="2:13" ht="12.75" customHeight="1" thickBot="1">
      <c r="B38" s="1925" t="s">
        <v>69</v>
      </c>
      <c r="C38" s="1926"/>
      <c r="D38" s="835">
        <f>D35+D36+D37</f>
        <v>28428</v>
      </c>
      <c r="E38" s="279">
        <f>E35+E36+E37</f>
        <v>11030</v>
      </c>
      <c r="F38" s="335">
        <f>E38/D38*100</f>
        <v>38.79977486984663</v>
      </c>
      <c r="G38" s="279">
        <f>G35+G36+G37</f>
        <v>14570</v>
      </c>
      <c r="H38" s="335">
        <f>G38/D38*100</f>
        <v>51.25228647812017</v>
      </c>
      <c r="I38" s="279">
        <f>SUM(I35:I37)</f>
        <v>28343</v>
      </c>
      <c r="J38" s="279">
        <f>SUM(J35:J37)</f>
        <v>11572</v>
      </c>
      <c r="K38" s="335">
        <f>J38/I38*100</f>
        <v>40.82842324383446</v>
      </c>
      <c r="L38" s="279">
        <f>SUM(L35:L37)</f>
        <v>16129</v>
      </c>
      <c r="M38" s="1364">
        <f>L38/I38*100</f>
        <v>56.90646720530642</v>
      </c>
    </row>
    <row r="39" spans="2:13" ht="10.5" customHeight="1">
      <c r="B39" s="1947" t="s">
        <v>20</v>
      </c>
      <c r="C39" s="1947"/>
      <c r="D39" s="1853"/>
      <c r="E39" s="1853"/>
      <c r="F39" s="1853"/>
      <c r="G39" s="1853"/>
      <c r="H39" s="1853"/>
      <c r="I39" s="1853"/>
      <c r="J39" s="1853"/>
      <c r="K39" s="1853"/>
      <c r="L39" s="1853"/>
      <c r="M39" s="1853"/>
    </row>
    <row r="40" spans="2:8" ht="12.75">
      <c r="B40" s="1877" t="s">
        <v>362</v>
      </c>
      <c r="C40" s="1877"/>
      <c r="D40" s="1877"/>
      <c r="E40" s="1877"/>
      <c r="F40" s="1877"/>
      <c r="G40" s="1877"/>
      <c r="H40" s="1877"/>
    </row>
    <row r="41" ht="12.75">
      <c r="D41" s="270"/>
    </row>
  </sheetData>
  <sheetProtection/>
  <mergeCells count="29">
    <mergeCell ref="B40:H40"/>
    <mergeCell ref="A21:A22"/>
    <mergeCell ref="B3:B7"/>
    <mergeCell ref="C3:C7"/>
    <mergeCell ref="B39:M39"/>
    <mergeCell ref="D3:H3"/>
    <mergeCell ref="F6:F7"/>
    <mergeCell ref="D4:D7"/>
    <mergeCell ref="G5:H5"/>
    <mergeCell ref="E4:H4"/>
    <mergeCell ref="E5:F5"/>
    <mergeCell ref="H6:H7"/>
    <mergeCell ref="B2:M2"/>
    <mergeCell ref="G1:M1"/>
    <mergeCell ref="I3:M3"/>
    <mergeCell ref="I4:I7"/>
    <mergeCell ref="J4:M4"/>
    <mergeCell ref="J5:K5"/>
    <mergeCell ref="L5:M5"/>
    <mergeCell ref="J6:J7"/>
    <mergeCell ref="K6:K7"/>
    <mergeCell ref="L6:L7"/>
    <mergeCell ref="M6:M7"/>
    <mergeCell ref="B38:C38"/>
    <mergeCell ref="G6:G7"/>
    <mergeCell ref="E6:E7"/>
    <mergeCell ref="B35:C35"/>
    <mergeCell ref="B36:C36"/>
    <mergeCell ref="B37:C37"/>
  </mergeCells>
  <printOptions/>
  <pageMargins left="0.31" right="0.18" top="0.17" bottom="0.14" header="0.14" footer="0.11811023622047245"/>
  <pageSetup horizontalDpi="200" verticalDpi="2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5.28125" style="0" customWidth="1"/>
    <col min="2" max="2" width="4.57421875" style="0" customWidth="1"/>
    <col min="3" max="3" width="19.00390625" style="0" customWidth="1"/>
    <col min="4" max="4" width="7.7109375" style="0" customWidth="1"/>
    <col min="5" max="5" width="9.7109375" style="0" customWidth="1"/>
    <col min="6" max="6" width="12.8515625" style="0" customWidth="1"/>
    <col min="7" max="7" width="9.8515625" style="0" customWidth="1"/>
    <col min="8" max="8" width="15.8515625" style="0" customWidth="1"/>
    <col min="9" max="9" width="7.7109375" style="0" customWidth="1"/>
    <col min="10" max="10" width="9.8515625" style="0" customWidth="1"/>
    <col min="11" max="11" width="13.00390625" style="0" customWidth="1"/>
    <col min="12" max="12" width="10.00390625" style="0" customWidth="1"/>
    <col min="13" max="13" width="15.8515625" style="0" customWidth="1"/>
  </cols>
  <sheetData>
    <row r="1" spans="7:13" ht="14.25" customHeight="1">
      <c r="G1" s="1862" t="s">
        <v>196</v>
      </c>
      <c r="H1" s="1862"/>
      <c r="I1" s="1862"/>
      <c r="J1" s="1862"/>
      <c r="K1" s="1862"/>
      <c r="L1" s="1862"/>
      <c r="M1" s="1862"/>
    </row>
    <row r="2" spans="2:13" ht="23.25" customHeight="1" thickBot="1">
      <c r="B2" s="1955" t="s">
        <v>347</v>
      </c>
      <c r="C2" s="1955"/>
      <c r="D2" s="1956"/>
      <c r="E2" s="1956"/>
      <c r="F2" s="1956"/>
      <c r="G2" s="1956"/>
      <c r="H2" s="1956"/>
      <c r="I2" s="1956"/>
      <c r="J2" s="1956"/>
      <c r="K2" s="1956"/>
      <c r="L2" s="1956"/>
      <c r="M2" s="1956"/>
    </row>
    <row r="3" spans="2:13" ht="12.75" customHeight="1">
      <c r="B3" s="1939" t="s">
        <v>27</v>
      </c>
      <c r="C3" s="1943" t="s">
        <v>28</v>
      </c>
      <c r="D3" s="1948">
        <v>2012</v>
      </c>
      <c r="E3" s="1902"/>
      <c r="F3" s="1902"/>
      <c r="G3" s="1902"/>
      <c r="H3" s="1902"/>
      <c r="I3" s="1902">
        <v>2013</v>
      </c>
      <c r="J3" s="1902"/>
      <c r="K3" s="1902"/>
      <c r="L3" s="1902"/>
      <c r="M3" s="1903"/>
    </row>
    <row r="4" spans="2:13" ht="12.75" customHeight="1">
      <c r="B4" s="1940"/>
      <c r="C4" s="1944"/>
      <c r="D4" s="1949" t="s">
        <v>270</v>
      </c>
      <c r="E4" s="1937" t="s">
        <v>79</v>
      </c>
      <c r="F4" s="1937"/>
      <c r="G4" s="1937"/>
      <c r="H4" s="1937"/>
      <c r="I4" s="1935" t="s">
        <v>270</v>
      </c>
      <c r="J4" s="1937" t="s">
        <v>79</v>
      </c>
      <c r="K4" s="1937"/>
      <c r="L4" s="1937"/>
      <c r="M4" s="1938"/>
    </row>
    <row r="5" spans="2:13" ht="27.75" customHeight="1">
      <c r="B5" s="1941"/>
      <c r="C5" s="1945"/>
      <c r="D5" s="1949"/>
      <c r="E5" s="1921" t="s">
        <v>8</v>
      </c>
      <c r="F5" s="1921"/>
      <c r="G5" s="1921" t="s">
        <v>314</v>
      </c>
      <c r="H5" s="1921"/>
      <c r="I5" s="1935"/>
      <c r="J5" s="1921" t="s">
        <v>8</v>
      </c>
      <c r="K5" s="1921"/>
      <c r="L5" s="1921" t="s">
        <v>314</v>
      </c>
      <c r="M5" s="1923"/>
    </row>
    <row r="6" spans="2:13" ht="12.75" customHeight="1">
      <c r="B6" s="1941"/>
      <c r="C6" s="1945"/>
      <c r="D6" s="1949"/>
      <c r="E6" s="1921" t="s">
        <v>9</v>
      </c>
      <c r="F6" s="1921" t="s">
        <v>10</v>
      </c>
      <c r="G6" s="1921" t="s">
        <v>11</v>
      </c>
      <c r="H6" s="1921" t="s">
        <v>12</v>
      </c>
      <c r="I6" s="1935"/>
      <c r="J6" s="1921" t="s">
        <v>9</v>
      </c>
      <c r="K6" s="1921" t="s">
        <v>10</v>
      </c>
      <c r="L6" s="1921" t="s">
        <v>11</v>
      </c>
      <c r="M6" s="1923" t="s">
        <v>12</v>
      </c>
    </row>
    <row r="7" spans="2:13" ht="66" customHeight="1" thickBot="1">
      <c r="B7" s="1942"/>
      <c r="C7" s="1946"/>
      <c r="D7" s="1950"/>
      <c r="E7" s="1922"/>
      <c r="F7" s="1922"/>
      <c r="G7" s="1922"/>
      <c r="H7" s="1922"/>
      <c r="I7" s="1936"/>
      <c r="J7" s="1922"/>
      <c r="K7" s="1922"/>
      <c r="L7" s="1922"/>
      <c r="M7" s="1924"/>
    </row>
    <row r="8" spans="2:13" ht="12.75" customHeight="1">
      <c r="B8" s="234">
        <v>1</v>
      </c>
      <c r="C8" s="235" t="s">
        <v>32</v>
      </c>
      <c r="D8" s="1109">
        <v>256</v>
      </c>
      <c r="E8" s="1110">
        <v>111</v>
      </c>
      <c r="F8" s="139">
        <v>43.359375</v>
      </c>
      <c r="G8" s="1110">
        <v>156</v>
      </c>
      <c r="H8" s="139">
        <v>60.9375</v>
      </c>
      <c r="I8" s="1110">
        <f>'[1]Табл 1000'!D159+'[1]Табл 1000'!H159</f>
        <v>182</v>
      </c>
      <c r="J8" s="1110">
        <v>103</v>
      </c>
      <c r="K8" s="139">
        <f>J8/I8*100</f>
        <v>56.59340659340659</v>
      </c>
      <c r="L8" s="1110">
        <v>172</v>
      </c>
      <c r="M8" s="790">
        <f>L8/I8*100</f>
        <v>94.5054945054945</v>
      </c>
    </row>
    <row r="9" spans="2:13" ht="12.75" customHeight="1">
      <c r="B9" s="236">
        <v>2</v>
      </c>
      <c r="C9" s="237" t="s">
        <v>33</v>
      </c>
      <c r="D9" s="129">
        <v>193</v>
      </c>
      <c r="E9" s="103">
        <v>94</v>
      </c>
      <c r="F9" s="105">
        <v>48.704663212435236</v>
      </c>
      <c r="G9" s="103">
        <v>119</v>
      </c>
      <c r="H9" s="105">
        <v>61.6580310880829</v>
      </c>
      <c r="I9" s="103">
        <f>'[1]Табл 1000'!D160+'[1]Табл 1000'!H160</f>
        <v>156</v>
      </c>
      <c r="J9" s="103">
        <v>109</v>
      </c>
      <c r="K9" s="105">
        <f aca="true" t="shared" si="0" ref="K9:K34">J9/I9*100</f>
        <v>69.87179487179486</v>
      </c>
      <c r="L9" s="103">
        <v>154</v>
      </c>
      <c r="M9" s="146">
        <f aca="true" t="shared" si="1" ref="M9:M34">L9/I9*100</f>
        <v>98.71794871794873</v>
      </c>
    </row>
    <row r="10" spans="2:13" ht="12.75" customHeight="1">
      <c r="B10" s="236">
        <v>3</v>
      </c>
      <c r="C10" s="237" t="s">
        <v>34</v>
      </c>
      <c r="D10" s="129">
        <v>56</v>
      </c>
      <c r="E10" s="103">
        <v>25</v>
      </c>
      <c r="F10" s="105">
        <v>44.642857142857146</v>
      </c>
      <c r="G10" s="103">
        <v>30</v>
      </c>
      <c r="H10" s="105">
        <v>53.57142857142857</v>
      </c>
      <c r="I10" s="103">
        <f>'[1]Табл 1000'!D161+'[1]Табл 1000'!H161</f>
        <v>68</v>
      </c>
      <c r="J10" s="103">
        <v>64</v>
      </c>
      <c r="K10" s="105">
        <f t="shared" si="0"/>
        <v>94.11764705882352</v>
      </c>
      <c r="L10" s="103">
        <v>68</v>
      </c>
      <c r="M10" s="146">
        <f t="shared" si="1"/>
        <v>100</v>
      </c>
    </row>
    <row r="11" spans="2:13" ht="12.75" customHeight="1">
      <c r="B11" s="236">
        <v>4</v>
      </c>
      <c r="C11" s="237" t="s">
        <v>35</v>
      </c>
      <c r="D11" s="129">
        <v>583</v>
      </c>
      <c r="E11" s="103">
        <v>233</v>
      </c>
      <c r="F11" s="105">
        <v>39.96569468267582</v>
      </c>
      <c r="G11" s="103">
        <v>334</v>
      </c>
      <c r="H11" s="105">
        <v>57.289879931389365</v>
      </c>
      <c r="I11" s="103">
        <f>'[1]Табл 1000'!D162+'[1]Табл 1000'!H162</f>
        <v>369</v>
      </c>
      <c r="J11" s="103">
        <v>270</v>
      </c>
      <c r="K11" s="105">
        <f t="shared" si="0"/>
        <v>73.17073170731707</v>
      </c>
      <c r="L11" s="103">
        <v>345</v>
      </c>
      <c r="M11" s="146">
        <f t="shared" si="1"/>
        <v>93.4959349593496</v>
      </c>
    </row>
    <row r="12" spans="2:13" ht="12.75" customHeight="1">
      <c r="B12" s="236">
        <v>5</v>
      </c>
      <c r="C12" s="237" t="s">
        <v>36</v>
      </c>
      <c r="D12" s="129">
        <v>590</v>
      </c>
      <c r="E12" s="103">
        <v>322</v>
      </c>
      <c r="F12" s="105">
        <v>54.57627118644067</v>
      </c>
      <c r="G12" s="103">
        <v>419</v>
      </c>
      <c r="H12" s="105">
        <v>71.01694915254238</v>
      </c>
      <c r="I12" s="103">
        <f>'[1]Табл 1000'!D163+'[1]Табл 1000'!H163</f>
        <v>509</v>
      </c>
      <c r="J12" s="103">
        <v>393</v>
      </c>
      <c r="K12" s="105">
        <f t="shared" si="0"/>
        <v>77.21021611001964</v>
      </c>
      <c r="L12" s="103">
        <v>509</v>
      </c>
      <c r="M12" s="146">
        <f t="shared" si="1"/>
        <v>100</v>
      </c>
    </row>
    <row r="13" spans="2:13" ht="12.75" customHeight="1">
      <c r="B13" s="236">
        <v>6</v>
      </c>
      <c r="C13" s="237" t="s">
        <v>37</v>
      </c>
      <c r="D13" s="129">
        <v>126</v>
      </c>
      <c r="E13" s="103">
        <v>83</v>
      </c>
      <c r="F13" s="105">
        <v>65.87301587301587</v>
      </c>
      <c r="G13" s="103">
        <v>89</v>
      </c>
      <c r="H13" s="105">
        <v>70.63492063492063</v>
      </c>
      <c r="I13" s="103">
        <f>'[1]Табл 1000'!D164+'[1]Табл 1000'!H164</f>
        <v>98</v>
      </c>
      <c r="J13" s="103">
        <v>88</v>
      </c>
      <c r="K13" s="105">
        <f t="shared" si="0"/>
        <v>89.79591836734694</v>
      </c>
      <c r="L13" s="103">
        <v>98</v>
      </c>
      <c r="M13" s="146">
        <f t="shared" si="1"/>
        <v>100</v>
      </c>
    </row>
    <row r="14" spans="2:13" ht="12.75" customHeight="1">
      <c r="B14" s="236">
        <v>7</v>
      </c>
      <c r="C14" s="237" t="s">
        <v>38</v>
      </c>
      <c r="D14" s="129">
        <v>46</v>
      </c>
      <c r="E14" s="103">
        <v>31</v>
      </c>
      <c r="F14" s="105">
        <v>67.3913043478261</v>
      </c>
      <c r="G14" s="103">
        <v>34</v>
      </c>
      <c r="H14" s="105">
        <v>73.91304347826086</v>
      </c>
      <c r="I14" s="103">
        <f>'[1]Табл 1000'!D165+'[1]Табл 1000'!H165</f>
        <v>51</v>
      </c>
      <c r="J14" s="103">
        <v>49</v>
      </c>
      <c r="K14" s="105">
        <f t="shared" si="0"/>
        <v>96.07843137254902</v>
      </c>
      <c r="L14" s="103">
        <v>51</v>
      </c>
      <c r="M14" s="146">
        <f t="shared" si="1"/>
        <v>100</v>
      </c>
    </row>
    <row r="15" spans="2:13" ht="12.75" customHeight="1">
      <c r="B15" s="236">
        <v>8</v>
      </c>
      <c r="C15" s="237" t="s">
        <v>39</v>
      </c>
      <c r="D15" s="129">
        <v>237</v>
      </c>
      <c r="E15" s="103">
        <v>123</v>
      </c>
      <c r="F15" s="105">
        <v>51.89873417721519</v>
      </c>
      <c r="G15" s="103">
        <v>142</v>
      </c>
      <c r="H15" s="105">
        <v>59.91561181434599</v>
      </c>
      <c r="I15" s="103">
        <f>'[1]Табл 1000'!D166+'[1]Табл 1000'!H166</f>
        <v>195</v>
      </c>
      <c r="J15" s="103">
        <v>161</v>
      </c>
      <c r="K15" s="105">
        <f t="shared" si="0"/>
        <v>82.56410256410255</v>
      </c>
      <c r="L15" s="103">
        <v>194</v>
      </c>
      <c r="M15" s="146">
        <f t="shared" si="1"/>
        <v>99.48717948717949</v>
      </c>
    </row>
    <row r="16" spans="2:13" ht="12.75" customHeight="1">
      <c r="B16" s="236">
        <v>9</v>
      </c>
      <c r="C16" s="237" t="s">
        <v>40</v>
      </c>
      <c r="D16" s="129">
        <v>102</v>
      </c>
      <c r="E16" s="103">
        <v>24</v>
      </c>
      <c r="F16" s="105">
        <v>23.52941176470588</v>
      </c>
      <c r="G16" s="103">
        <v>30</v>
      </c>
      <c r="H16" s="105">
        <v>29.411764705882355</v>
      </c>
      <c r="I16" s="103">
        <f>'[1]Табл 1000'!D167+'[1]Табл 1000'!H167</f>
        <v>111</v>
      </c>
      <c r="J16" s="103">
        <v>103</v>
      </c>
      <c r="K16" s="105">
        <f t="shared" si="0"/>
        <v>92.7927927927928</v>
      </c>
      <c r="L16" s="103">
        <v>111</v>
      </c>
      <c r="M16" s="146">
        <f t="shared" si="1"/>
        <v>100</v>
      </c>
    </row>
    <row r="17" spans="2:13" ht="12.75" customHeight="1">
      <c r="B17" s="236">
        <v>10</v>
      </c>
      <c r="C17" s="237" t="s">
        <v>41</v>
      </c>
      <c r="D17" s="129">
        <v>208</v>
      </c>
      <c r="E17" s="103">
        <v>80</v>
      </c>
      <c r="F17" s="105">
        <v>38.46153846153847</v>
      </c>
      <c r="G17" s="103">
        <v>103</v>
      </c>
      <c r="H17" s="105">
        <v>49.519230769230774</v>
      </c>
      <c r="I17" s="103">
        <f>'[1]Табл 1000'!D168+'[1]Табл 1000'!H168</f>
        <v>130</v>
      </c>
      <c r="J17" s="103">
        <v>83</v>
      </c>
      <c r="K17" s="105">
        <f t="shared" si="0"/>
        <v>63.84615384615384</v>
      </c>
      <c r="L17" s="103">
        <v>103</v>
      </c>
      <c r="M17" s="146">
        <f t="shared" si="1"/>
        <v>79.23076923076923</v>
      </c>
    </row>
    <row r="18" spans="2:13" ht="12.75" customHeight="1">
      <c r="B18" s="236">
        <v>11</v>
      </c>
      <c r="C18" s="237" t="s">
        <v>42</v>
      </c>
      <c r="D18" s="129">
        <v>167</v>
      </c>
      <c r="E18" s="103">
        <v>91</v>
      </c>
      <c r="F18" s="105">
        <v>54.49101796407185</v>
      </c>
      <c r="G18" s="103">
        <v>102</v>
      </c>
      <c r="H18" s="105">
        <v>61.07784431137725</v>
      </c>
      <c r="I18" s="103">
        <f>'[1]Табл 1000'!D169+'[1]Табл 1000'!H169</f>
        <v>109</v>
      </c>
      <c r="J18" s="103">
        <v>88</v>
      </c>
      <c r="K18" s="105">
        <f t="shared" si="0"/>
        <v>80.73394495412845</v>
      </c>
      <c r="L18" s="103">
        <v>109</v>
      </c>
      <c r="M18" s="146">
        <f t="shared" si="1"/>
        <v>100</v>
      </c>
    </row>
    <row r="19" spans="2:13" ht="12.75" customHeight="1">
      <c r="B19" s="236">
        <v>12</v>
      </c>
      <c r="C19" s="237" t="s">
        <v>43</v>
      </c>
      <c r="D19" s="129">
        <v>277</v>
      </c>
      <c r="E19" s="103">
        <v>158</v>
      </c>
      <c r="F19" s="105">
        <v>57.03971119133574</v>
      </c>
      <c r="G19" s="103">
        <v>193</v>
      </c>
      <c r="H19" s="105">
        <v>69.67509025270758</v>
      </c>
      <c r="I19" s="103">
        <f>'[1]Табл 1000'!D170+'[1]Табл 1000'!H170</f>
        <v>208</v>
      </c>
      <c r="J19" s="103">
        <v>141</v>
      </c>
      <c r="K19" s="105">
        <f t="shared" si="0"/>
        <v>67.78846153846155</v>
      </c>
      <c r="L19" s="103">
        <v>194</v>
      </c>
      <c r="M19" s="146">
        <f t="shared" si="1"/>
        <v>93.26923076923077</v>
      </c>
    </row>
    <row r="20" spans="2:13" ht="12.75" customHeight="1">
      <c r="B20" s="236">
        <v>13</v>
      </c>
      <c r="C20" s="237" t="s">
        <v>44</v>
      </c>
      <c r="D20" s="129">
        <v>213</v>
      </c>
      <c r="E20" s="103">
        <v>101</v>
      </c>
      <c r="F20" s="105">
        <v>47.417840375586856</v>
      </c>
      <c r="G20" s="103">
        <v>131</v>
      </c>
      <c r="H20" s="105">
        <v>61.502347417840376</v>
      </c>
      <c r="I20" s="103">
        <f>'[1]Табл 1000'!D171+'[1]Табл 1000'!H171</f>
        <v>288</v>
      </c>
      <c r="J20" s="103">
        <v>208</v>
      </c>
      <c r="K20" s="105">
        <f t="shared" si="0"/>
        <v>72.22222222222221</v>
      </c>
      <c r="L20" s="103">
        <v>288</v>
      </c>
      <c r="M20" s="146">
        <f t="shared" si="1"/>
        <v>100</v>
      </c>
    </row>
    <row r="21" spans="1:13" ht="12.75" customHeight="1">
      <c r="A21" s="1578">
        <v>69</v>
      </c>
      <c r="B21" s="236">
        <v>14</v>
      </c>
      <c r="C21" s="237" t="s">
        <v>45</v>
      </c>
      <c r="D21" s="129">
        <v>108</v>
      </c>
      <c r="E21" s="103">
        <v>56</v>
      </c>
      <c r="F21" s="105">
        <v>51.85185185185185</v>
      </c>
      <c r="G21" s="103">
        <v>68</v>
      </c>
      <c r="H21" s="105">
        <v>62.96296296296296</v>
      </c>
      <c r="I21" s="103">
        <f>'[1]Табл 1000'!D172+'[1]Табл 1000'!H172</f>
        <v>82</v>
      </c>
      <c r="J21" s="103">
        <v>66</v>
      </c>
      <c r="K21" s="105">
        <f t="shared" si="0"/>
        <v>80.48780487804879</v>
      </c>
      <c r="L21" s="103">
        <v>81</v>
      </c>
      <c r="M21" s="146">
        <f t="shared" si="1"/>
        <v>98.78048780487805</v>
      </c>
    </row>
    <row r="22" spans="1:13" ht="12.75" customHeight="1">
      <c r="A22" s="1578"/>
      <c r="B22" s="236">
        <v>15</v>
      </c>
      <c r="C22" s="237" t="s">
        <v>46</v>
      </c>
      <c r="D22" s="129">
        <v>179</v>
      </c>
      <c r="E22" s="103">
        <v>159</v>
      </c>
      <c r="F22" s="105">
        <v>88.8268156424581</v>
      </c>
      <c r="G22" s="103">
        <v>179</v>
      </c>
      <c r="H22" s="105">
        <v>100</v>
      </c>
      <c r="I22" s="103">
        <f>'[1]Табл 1000'!D173+'[1]Табл 1000'!H173</f>
        <v>240</v>
      </c>
      <c r="J22" s="103">
        <v>177</v>
      </c>
      <c r="K22" s="105">
        <f t="shared" si="0"/>
        <v>73.75</v>
      </c>
      <c r="L22" s="103">
        <v>233</v>
      </c>
      <c r="M22" s="146">
        <f t="shared" si="1"/>
        <v>97.08333333333333</v>
      </c>
    </row>
    <row r="23" spans="2:13" ht="12.75" customHeight="1">
      <c r="B23" s="236">
        <v>16</v>
      </c>
      <c r="C23" s="237" t="s">
        <v>47</v>
      </c>
      <c r="D23" s="129">
        <v>167</v>
      </c>
      <c r="E23" s="103">
        <v>95</v>
      </c>
      <c r="F23" s="105">
        <v>56.886227544910184</v>
      </c>
      <c r="G23" s="103">
        <v>109</v>
      </c>
      <c r="H23" s="105">
        <v>65.26946107784431</v>
      </c>
      <c r="I23" s="103">
        <f>'[1]Табл 1000'!D174+'[1]Табл 1000'!H174</f>
        <v>151</v>
      </c>
      <c r="J23" s="103">
        <v>133</v>
      </c>
      <c r="K23" s="105">
        <f t="shared" si="0"/>
        <v>88.0794701986755</v>
      </c>
      <c r="L23" s="103">
        <v>151</v>
      </c>
      <c r="M23" s="146">
        <f t="shared" si="1"/>
        <v>100</v>
      </c>
    </row>
    <row r="24" spans="2:13" ht="12.75" customHeight="1">
      <c r="B24" s="236">
        <v>17</v>
      </c>
      <c r="C24" s="237" t="s">
        <v>48</v>
      </c>
      <c r="D24" s="129">
        <v>126</v>
      </c>
      <c r="E24" s="103">
        <v>64</v>
      </c>
      <c r="F24" s="105">
        <v>50.79365079365079</v>
      </c>
      <c r="G24" s="103">
        <v>76</v>
      </c>
      <c r="H24" s="105">
        <v>60.317460317460316</v>
      </c>
      <c r="I24" s="103">
        <f>'[1]Табл 1000'!D175+'[1]Табл 1000'!H175</f>
        <v>97</v>
      </c>
      <c r="J24" s="103">
        <v>77</v>
      </c>
      <c r="K24" s="105">
        <f t="shared" si="0"/>
        <v>79.38144329896907</v>
      </c>
      <c r="L24" s="103">
        <v>97</v>
      </c>
      <c r="M24" s="146">
        <f t="shared" si="1"/>
        <v>100</v>
      </c>
    </row>
    <row r="25" spans="2:13" ht="12.75" customHeight="1">
      <c r="B25" s="236">
        <v>18</v>
      </c>
      <c r="C25" s="237" t="s">
        <v>49</v>
      </c>
      <c r="D25" s="129">
        <v>155</v>
      </c>
      <c r="E25" s="103">
        <v>80</v>
      </c>
      <c r="F25" s="105">
        <v>51.61290322580645</v>
      </c>
      <c r="G25" s="103">
        <v>102</v>
      </c>
      <c r="H25" s="105">
        <v>65.80645161290323</v>
      </c>
      <c r="I25" s="103">
        <f>'[1]Табл 1000'!D176+'[1]Табл 1000'!H176</f>
        <v>98</v>
      </c>
      <c r="J25" s="103">
        <v>85</v>
      </c>
      <c r="K25" s="105">
        <f t="shared" si="0"/>
        <v>86.73469387755102</v>
      </c>
      <c r="L25" s="103">
        <v>98</v>
      </c>
      <c r="M25" s="146">
        <f t="shared" si="1"/>
        <v>100</v>
      </c>
    </row>
    <row r="26" spans="2:13" ht="12.75" customHeight="1">
      <c r="B26" s="236">
        <v>19</v>
      </c>
      <c r="C26" s="237" t="s">
        <v>50</v>
      </c>
      <c r="D26" s="129">
        <v>98</v>
      </c>
      <c r="E26" s="103">
        <v>27</v>
      </c>
      <c r="F26" s="105">
        <v>27.55102040816326</v>
      </c>
      <c r="G26" s="103">
        <v>62</v>
      </c>
      <c r="H26" s="105">
        <v>63.26530612244898</v>
      </c>
      <c r="I26" s="103">
        <f>'[1]Табл 1000'!D177+'[1]Табл 1000'!H177</f>
        <v>106</v>
      </c>
      <c r="J26" s="103">
        <v>71</v>
      </c>
      <c r="K26" s="105">
        <f t="shared" si="0"/>
        <v>66.98113207547169</v>
      </c>
      <c r="L26" s="103">
        <v>106</v>
      </c>
      <c r="M26" s="146">
        <f t="shared" si="1"/>
        <v>100</v>
      </c>
    </row>
    <row r="27" spans="2:13" ht="12.75" customHeight="1">
      <c r="B27" s="236">
        <v>20</v>
      </c>
      <c r="C27" s="237" t="s">
        <v>51</v>
      </c>
      <c r="D27" s="129">
        <v>269</v>
      </c>
      <c r="E27" s="103">
        <v>132</v>
      </c>
      <c r="F27" s="105">
        <v>49.07063197026022</v>
      </c>
      <c r="G27" s="103">
        <v>192</v>
      </c>
      <c r="H27" s="105">
        <v>71.37546468401487</v>
      </c>
      <c r="I27" s="103">
        <f>'[1]Табл 1000'!D178+'[1]Табл 1000'!H178</f>
        <v>182</v>
      </c>
      <c r="J27" s="103">
        <v>130</v>
      </c>
      <c r="K27" s="105">
        <f t="shared" si="0"/>
        <v>71.42857142857143</v>
      </c>
      <c r="L27" s="103">
        <v>182</v>
      </c>
      <c r="M27" s="146">
        <f t="shared" si="1"/>
        <v>100</v>
      </c>
    </row>
    <row r="28" spans="2:13" ht="12.75" customHeight="1">
      <c r="B28" s="236">
        <v>21</v>
      </c>
      <c r="C28" s="237" t="s">
        <v>52</v>
      </c>
      <c r="D28" s="129">
        <v>43</v>
      </c>
      <c r="E28" s="103">
        <v>37</v>
      </c>
      <c r="F28" s="105">
        <v>86.04651162790698</v>
      </c>
      <c r="G28" s="103">
        <v>41</v>
      </c>
      <c r="H28" s="105">
        <v>95.34883720930233</v>
      </c>
      <c r="I28" s="103">
        <f>'[1]Табл 1000'!D179+'[1]Табл 1000'!H179</f>
        <v>103</v>
      </c>
      <c r="J28" s="103">
        <v>92</v>
      </c>
      <c r="K28" s="105">
        <f t="shared" si="0"/>
        <v>89.32038834951457</v>
      </c>
      <c r="L28" s="103">
        <v>99</v>
      </c>
      <c r="M28" s="146">
        <f t="shared" si="1"/>
        <v>96.11650485436894</v>
      </c>
    </row>
    <row r="29" spans="2:13" ht="12.75" customHeight="1">
      <c r="B29" s="236">
        <v>22</v>
      </c>
      <c r="C29" s="237" t="s">
        <v>53</v>
      </c>
      <c r="D29" s="129">
        <v>125</v>
      </c>
      <c r="E29" s="103">
        <v>39</v>
      </c>
      <c r="F29" s="105">
        <v>31.2</v>
      </c>
      <c r="G29" s="103">
        <v>56</v>
      </c>
      <c r="H29" s="105">
        <v>44.800000000000004</v>
      </c>
      <c r="I29" s="103">
        <f>'[1]Табл 1000'!D180+'[1]Табл 1000'!H180</f>
        <v>112</v>
      </c>
      <c r="J29" s="103">
        <v>83</v>
      </c>
      <c r="K29" s="105">
        <f t="shared" si="0"/>
        <v>74.10714285714286</v>
      </c>
      <c r="L29" s="103">
        <v>110</v>
      </c>
      <c r="M29" s="146">
        <f t="shared" si="1"/>
        <v>98.21428571428571</v>
      </c>
    </row>
    <row r="30" spans="2:13" ht="12.75" customHeight="1">
      <c r="B30" s="236">
        <v>23</v>
      </c>
      <c r="C30" s="237" t="s">
        <v>54</v>
      </c>
      <c r="D30" s="129">
        <v>117</v>
      </c>
      <c r="E30" s="103">
        <v>72</v>
      </c>
      <c r="F30" s="105">
        <v>61.53846153846154</v>
      </c>
      <c r="G30" s="103">
        <v>72</v>
      </c>
      <c r="H30" s="105">
        <v>61.53846153846154</v>
      </c>
      <c r="I30" s="103">
        <f>'[1]Табл 1000'!D181+'[1]Табл 1000'!H181</f>
        <v>94</v>
      </c>
      <c r="J30" s="103">
        <v>79</v>
      </c>
      <c r="K30" s="105">
        <f t="shared" si="0"/>
        <v>84.04255319148936</v>
      </c>
      <c r="L30" s="103">
        <v>92</v>
      </c>
      <c r="M30" s="146">
        <f t="shared" si="1"/>
        <v>97.87234042553192</v>
      </c>
    </row>
    <row r="31" spans="2:13" ht="12.75" customHeight="1">
      <c r="B31" s="236">
        <v>24</v>
      </c>
      <c r="C31" s="237" t="s">
        <v>55</v>
      </c>
      <c r="D31" s="129">
        <v>87</v>
      </c>
      <c r="E31" s="103">
        <v>30</v>
      </c>
      <c r="F31" s="105">
        <v>34.48275862068966</v>
      </c>
      <c r="G31" s="103">
        <v>43</v>
      </c>
      <c r="H31" s="105">
        <v>49.42528735632184</v>
      </c>
      <c r="I31" s="103">
        <f>'[1]Табл 1000'!D182+'[1]Табл 1000'!H182</f>
        <v>53</v>
      </c>
      <c r="J31" s="103">
        <v>49</v>
      </c>
      <c r="K31" s="105">
        <f t="shared" si="0"/>
        <v>92.45283018867924</v>
      </c>
      <c r="L31" s="103">
        <v>55</v>
      </c>
      <c r="M31" s="146">
        <f t="shared" si="1"/>
        <v>103.77358490566037</v>
      </c>
    </row>
    <row r="32" spans="2:13" ht="12.75" customHeight="1">
      <c r="B32" s="236">
        <v>25</v>
      </c>
      <c r="C32" s="237" t="s">
        <v>56</v>
      </c>
      <c r="D32" s="129">
        <v>142</v>
      </c>
      <c r="E32" s="103">
        <v>69</v>
      </c>
      <c r="F32" s="105">
        <v>48.59154929577465</v>
      </c>
      <c r="G32" s="103">
        <v>107</v>
      </c>
      <c r="H32" s="105">
        <v>75.35211267605634</v>
      </c>
      <c r="I32" s="103">
        <f>'[1]Табл 1000'!D183+'[1]Табл 1000'!H183</f>
        <v>150</v>
      </c>
      <c r="J32" s="103">
        <v>92</v>
      </c>
      <c r="K32" s="105">
        <f t="shared" si="0"/>
        <v>61.33333333333333</v>
      </c>
      <c r="L32" s="103">
        <v>149</v>
      </c>
      <c r="M32" s="146">
        <f t="shared" si="1"/>
        <v>99.33333333333333</v>
      </c>
    </row>
    <row r="33" spans="2:13" ht="12.75" customHeight="1">
      <c r="B33" s="236">
        <v>26</v>
      </c>
      <c r="C33" s="237" t="s">
        <v>57</v>
      </c>
      <c r="D33" s="129">
        <v>236</v>
      </c>
      <c r="E33" s="103">
        <v>80</v>
      </c>
      <c r="F33" s="105">
        <v>33.89830508474576</v>
      </c>
      <c r="G33" s="103">
        <v>127</v>
      </c>
      <c r="H33" s="105">
        <v>53.813559322033896</v>
      </c>
      <c r="I33" s="103">
        <f>'[1]Табл 1000'!D184+'[1]Табл 1000'!H184</f>
        <v>120</v>
      </c>
      <c r="J33" s="103">
        <v>84</v>
      </c>
      <c r="K33" s="105">
        <f t="shared" si="0"/>
        <v>70</v>
      </c>
      <c r="L33" s="103">
        <v>120</v>
      </c>
      <c r="M33" s="146">
        <f t="shared" si="1"/>
        <v>100</v>
      </c>
    </row>
    <row r="34" spans="2:13" ht="12.75" customHeight="1" thickBot="1">
      <c r="B34" s="238">
        <v>27</v>
      </c>
      <c r="C34" s="239" t="s">
        <v>58</v>
      </c>
      <c r="D34" s="1111">
        <v>25</v>
      </c>
      <c r="E34" s="1112">
        <v>3</v>
      </c>
      <c r="F34" s="126">
        <v>12</v>
      </c>
      <c r="G34" s="1112">
        <v>12</v>
      </c>
      <c r="H34" s="126">
        <v>48</v>
      </c>
      <c r="I34" s="1112">
        <f>'[1]Табл 1000'!D185+'[1]Табл 1000'!H185</f>
        <v>20</v>
      </c>
      <c r="J34" s="1112">
        <v>11</v>
      </c>
      <c r="K34" s="126">
        <f t="shared" si="0"/>
        <v>55.00000000000001</v>
      </c>
      <c r="L34" s="1112">
        <v>27</v>
      </c>
      <c r="M34" s="1113">
        <f t="shared" si="1"/>
        <v>135</v>
      </c>
    </row>
    <row r="35" spans="2:13" ht="12.75" customHeight="1" thickBot="1">
      <c r="B35" s="1953" t="s">
        <v>30</v>
      </c>
      <c r="C35" s="1954"/>
      <c r="D35" s="130">
        <f>SUM(D8:D34)</f>
        <v>4931</v>
      </c>
      <c r="E35" s="112">
        <f>SUM(E8:E34)</f>
        <v>2419</v>
      </c>
      <c r="F35" s="107">
        <f>E35/D35*100</f>
        <v>49.05698641249239</v>
      </c>
      <c r="G35" s="112">
        <f>SUM(G8:G34)</f>
        <v>3128</v>
      </c>
      <c r="H35" s="107">
        <f>G35/D35*100</f>
        <v>63.43540863922126</v>
      </c>
      <c r="I35" s="112">
        <f>SUM(I8:I34)</f>
        <v>4082</v>
      </c>
      <c r="J35" s="112">
        <f>SUM(J8:J34)</f>
        <v>3089</v>
      </c>
      <c r="K35" s="107">
        <f>J35/I35*100</f>
        <v>75.67368936795688</v>
      </c>
      <c r="L35" s="112">
        <f>SUM(L8:L34)</f>
        <v>3996</v>
      </c>
      <c r="M35" s="147">
        <f>L35/I35*100</f>
        <v>97.89318961293483</v>
      </c>
    </row>
    <row r="36" spans="2:13" ht="12.75" customHeight="1">
      <c r="B36" s="1959" t="s">
        <v>223</v>
      </c>
      <c r="C36" s="1960"/>
      <c r="D36" s="128">
        <v>1031</v>
      </c>
      <c r="E36" s="102">
        <v>377</v>
      </c>
      <c r="F36" s="111">
        <v>36.56644034917556</v>
      </c>
      <c r="G36" s="102">
        <v>520</v>
      </c>
      <c r="H36" s="111">
        <v>50.4364694471387</v>
      </c>
      <c r="I36" s="102">
        <f>'[1]Табл 1000'!D186+'[1]Табл 1000'!H186</f>
        <v>845</v>
      </c>
      <c r="J36" s="102">
        <v>340</v>
      </c>
      <c r="K36" s="111">
        <f>J36/I36*100</f>
        <v>40.23668639053255</v>
      </c>
      <c r="L36" s="102">
        <v>452</v>
      </c>
      <c r="M36" s="164">
        <f>L36/I36*100</f>
        <v>53.49112426035503</v>
      </c>
    </row>
    <row r="37" spans="2:13" ht="12.75" customHeight="1" thickBot="1">
      <c r="B37" s="1951" t="s">
        <v>224</v>
      </c>
      <c r="C37" s="1952"/>
      <c r="D37" s="484">
        <v>14</v>
      </c>
      <c r="E37" s="109">
        <v>2</v>
      </c>
      <c r="F37" s="106">
        <v>14.285714285714285</v>
      </c>
      <c r="G37" s="109">
        <v>2</v>
      </c>
      <c r="H37" s="106">
        <v>14.285714285714285</v>
      </c>
      <c r="I37" s="109">
        <f>'[1]Табл 1000'!D187+'[1]Табл 1000'!H187</f>
        <v>13</v>
      </c>
      <c r="J37" s="109">
        <v>2</v>
      </c>
      <c r="K37" s="106">
        <f>J37/I37*100</f>
        <v>15.384615384615385</v>
      </c>
      <c r="L37" s="109">
        <v>3</v>
      </c>
      <c r="M37" s="167">
        <f>L37/I37*100</f>
        <v>23.076923076923077</v>
      </c>
    </row>
    <row r="38" spans="2:13" ht="12.75" customHeight="1" thickBot="1">
      <c r="B38" s="1957" t="s">
        <v>69</v>
      </c>
      <c r="C38" s="1958"/>
      <c r="D38" s="130">
        <f>D35+D36+D37</f>
        <v>5976</v>
      </c>
      <c r="E38" s="112">
        <f>E35+E36+E37</f>
        <v>2798</v>
      </c>
      <c r="F38" s="107">
        <f>E38/D38*100</f>
        <v>46.82061579651941</v>
      </c>
      <c r="G38" s="112">
        <f>G35+G36+G37</f>
        <v>3650</v>
      </c>
      <c r="H38" s="107">
        <f>G38/D38*100</f>
        <v>61.077643908969215</v>
      </c>
      <c r="I38" s="112">
        <f>SUM(I35:I37)</f>
        <v>4940</v>
      </c>
      <c r="J38" s="112">
        <f>SUM(J35:J37)</f>
        <v>3431</v>
      </c>
      <c r="K38" s="107">
        <f>J38/I38*100</f>
        <v>69.45344129554655</v>
      </c>
      <c r="L38" s="112">
        <f>SUM(L35:L37)</f>
        <v>4451</v>
      </c>
      <c r="M38" s="147">
        <f>L38/I38*100</f>
        <v>90.10121457489878</v>
      </c>
    </row>
    <row r="39" spans="2:13" ht="21" customHeight="1">
      <c r="B39" s="1947" t="s">
        <v>7</v>
      </c>
      <c r="C39" s="1947"/>
      <c r="D39" s="1853"/>
      <c r="E39" s="1853"/>
      <c r="F39" s="1853"/>
      <c r="G39" s="1853"/>
      <c r="H39" s="1853"/>
      <c r="I39" s="1853"/>
      <c r="J39" s="1853"/>
      <c r="K39" s="1853"/>
      <c r="L39" s="1853"/>
      <c r="M39" s="1853"/>
    </row>
    <row r="40" spans="2:8" ht="10.5" customHeight="1">
      <c r="B40" s="1877"/>
      <c r="C40" s="1877"/>
      <c r="D40" s="1877"/>
      <c r="E40" s="1877"/>
      <c r="F40" s="1877"/>
      <c r="G40" s="1877"/>
      <c r="H40" s="1877"/>
    </row>
  </sheetData>
  <sheetProtection/>
  <mergeCells count="29">
    <mergeCell ref="G1:M1"/>
    <mergeCell ref="B39:M39"/>
    <mergeCell ref="B40:H40"/>
    <mergeCell ref="B3:B7"/>
    <mergeCell ref="C3:C7"/>
    <mergeCell ref="D3:H3"/>
    <mergeCell ref="G5:H5"/>
    <mergeCell ref="B38:C38"/>
    <mergeCell ref="E6:E7"/>
    <mergeCell ref="B36:C36"/>
    <mergeCell ref="B37:C37"/>
    <mergeCell ref="B35:C35"/>
    <mergeCell ref="B2:M2"/>
    <mergeCell ref="A21:A22"/>
    <mergeCell ref="D4:D7"/>
    <mergeCell ref="E4:H4"/>
    <mergeCell ref="E5:F5"/>
    <mergeCell ref="G6:G7"/>
    <mergeCell ref="H6:H7"/>
    <mergeCell ref="F6:F7"/>
    <mergeCell ref="I3:M3"/>
    <mergeCell ref="I4:I7"/>
    <mergeCell ref="J4:M4"/>
    <mergeCell ref="J5:K5"/>
    <mergeCell ref="L5:M5"/>
    <mergeCell ref="J6:J7"/>
    <mergeCell ref="K6:K7"/>
    <mergeCell ref="L6:L7"/>
    <mergeCell ref="M6:M7"/>
  </mergeCells>
  <printOptions/>
  <pageMargins left="0.22" right="0.06" top="0.09" bottom="0.09" header="0.11811023622047245" footer="0.01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19.00390625" style="0" customWidth="1"/>
    <col min="4" max="4" width="9.00390625" style="0" customWidth="1"/>
    <col min="5" max="5" width="10.57421875" style="0" customWidth="1"/>
    <col min="6" max="6" width="8.8515625" style="0" customWidth="1"/>
    <col min="7" max="7" width="9.00390625" style="0" customWidth="1"/>
    <col min="8" max="8" width="10.28125" style="0" customWidth="1"/>
    <col min="9" max="9" width="8.8515625" style="0" customWidth="1"/>
    <col min="10" max="10" width="9.00390625" style="0" customWidth="1"/>
    <col min="11" max="11" width="10.421875" style="0" customWidth="1"/>
    <col min="12" max="12" width="8.8515625" style="0" customWidth="1"/>
    <col min="13" max="13" width="9.00390625" style="0" customWidth="1"/>
    <col min="14" max="14" width="10.57421875" style="0" customWidth="1"/>
    <col min="15" max="15" width="8.7109375" style="0" customWidth="1"/>
  </cols>
  <sheetData>
    <row r="1" spans="4:15" ht="13.5" customHeight="1">
      <c r="D1" s="44"/>
      <c r="E1" s="44"/>
      <c r="F1" s="44"/>
      <c r="G1" s="44"/>
      <c r="H1" s="44"/>
      <c r="I1" s="44"/>
      <c r="L1" s="1532" t="s">
        <v>369</v>
      </c>
      <c r="M1" s="1532"/>
      <c r="N1" s="1532"/>
      <c r="O1" s="1532"/>
    </row>
    <row r="2" spans="2:15" ht="37.5" customHeight="1" thickBot="1">
      <c r="B2" s="1535" t="s">
        <v>103</v>
      </c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</row>
    <row r="3" spans="2:15" ht="30.75" customHeight="1">
      <c r="B3" s="1425" t="s">
        <v>27</v>
      </c>
      <c r="C3" s="1422" t="s">
        <v>28</v>
      </c>
      <c r="D3" s="1424" t="s">
        <v>70</v>
      </c>
      <c r="E3" s="1421"/>
      <c r="F3" s="1421"/>
      <c r="G3" s="1421" t="s">
        <v>71</v>
      </c>
      <c r="H3" s="1421"/>
      <c r="I3" s="1421"/>
      <c r="J3" s="1421" t="s">
        <v>72</v>
      </c>
      <c r="K3" s="1421"/>
      <c r="L3" s="1421"/>
      <c r="M3" s="1533" t="s">
        <v>73</v>
      </c>
      <c r="N3" s="1533"/>
      <c r="O3" s="1534"/>
    </row>
    <row r="4" spans="2:15" ht="32.25" customHeight="1" thickBot="1">
      <c r="B4" s="1426"/>
      <c r="C4" s="1423"/>
      <c r="D4" s="432" t="s">
        <v>319</v>
      </c>
      <c r="E4" s="433" t="s">
        <v>387</v>
      </c>
      <c r="F4" s="433" t="s">
        <v>397</v>
      </c>
      <c r="G4" s="433" t="s">
        <v>319</v>
      </c>
      <c r="H4" s="433" t="s">
        <v>387</v>
      </c>
      <c r="I4" s="433" t="s">
        <v>397</v>
      </c>
      <c r="J4" s="433" t="s">
        <v>319</v>
      </c>
      <c r="K4" s="433" t="s">
        <v>387</v>
      </c>
      <c r="L4" s="433" t="s">
        <v>397</v>
      </c>
      <c r="M4" s="433" t="s">
        <v>319</v>
      </c>
      <c r="N4" s="433" t="s">
        <v>387</v>
      </c>
      <c r="O4" s="434" t="s">
        <v>397</v>
      </c>
    </row>
    <row r="5" spans="2:15" ht="15" customHeight="1">
      <c r="B5" s="45">
        <v>1</v>
      </c>
      <c r="C5" s="429" t="s">
        <v>32</v>
      </c>
      <c r="D5" s="372">
        <v>302.13</v>
      </c>
      <c r="E5" s="286">
        <v>299.94</v>
      </c>
      <c r="F5" s="286">
        <v>337.58</v>
      </c>
      <c r="G5" s="294">
        <v>106.58</v>
      </c>
      <c r="H5" s="294">
        <v>106.05</v>
      </c>
      <c r="I5" s="294">
        <v>114.82</v>
      </c>
      <c r="J5" s="294">
        <v>10.17</v>
      </c>
      <c r="K5" s="294">
        <v>10.82</v>
      </c>
      <c r="L5" s="294">
        <v>0</v>
      </c>
      <c r="M5" s="294">
        <v>2.83</v>
      </c>
      <c r="N5" s="294">
        <v>2.83</v>
      </c>
      <c r="O5" s="295">
        <v>2.94</v>
      </c>
    </row>
    <row r="6" spans="2:15" ht="15" customHeight="1">
      <c r="B6" s="46">
        <f aca="true" t="shared" si="0" ref="B6:B31">B5+1</f>
        <v>2</v>
      </c>
      <c r="C6" s="430" t="s">
        <v>33</v>
      </c>
      <c r="D6" s="249">
        <v>307.74</v>
      </c>
      <c r="E6" s="250">
        <v>306.69</v>
      </c>
      <c r="F6" s="250">
        <v>329.33</v>
      </c>
      <c r="G6" s="212">
        <v>84.61</v>
      </c>
      <c r="H6" s="212">
        <v>83.27</v>
      </c>
      <c r="I6" s="212">
        <v>121.98</v>
      </c>
      <c r="J6" s="212">
        <v>5.84</v>
      </c>
      <c r="K6" s="212">
        <v>6.05</v>
      </c>
      <c r="L6" s="212">
        <v>0</v>
      </c>
      <c r="M6" s="212">
        <v>3.64</v>
      </c>
      <c r="N6" s="212">
        <v>3.68</v>
      </c>
      <c r="O6" s="213">
        <v>2.7</v>
      </c>
    </row>
    <row r="7" spans="2:15" ht="15" customHeight="1">
      <c r="B7" s="46">
        <f t="shared" si="0"/>
        <v>3</v>
      </c>
      <c r="C7" s="430" t="s">
        <v>34</v>
      </c>
      <c r="D7" s="249">
        <v>321.93</v>
      </c>
      <c r="E7" s="250">
        <v>329.82</v>
      </c>
      <c r="F7" s="250">
        <v>235.18</v>
      </c>
      <c r="G7" s="212">
        <v>102.47</v>
      </c>
      <c r="H7" s="212">
        <v>101.28</v>
      </c>
      <c r="I7" s="212">
        <v>125.1</v>
      </c>
      <c r="J7" s="212">
        <v>7.43</v>
      </c>
      <c r="K7" s="212">
        <v>7.82</v>
      </c>
      <c r="L7" s="212">
        <v>0</v>
      </c>
      <c r="M7" s="212">
        <v>3.14</v>
      </c>
      <c r="N7" s="212">
        <v>3.26</v>
      </c>
      <c r="O7" s="213">
        <v>1.88</v>
      </c>
    </row>
    <row r="8" spans="2:15" ht="15" customHeight="1">
      <c r="B8" s="46">
        <f t="shared" si="0"/>
        <v>4</v>
      </c>
      <c r="C8" s="430" t="s">
        <v>35</v>
      </c>
      <c r="D8" s="249">
        <v>308.96</v>
      </c>
      <c r="E8" s="250">
        <v>311.3</v>
      </c>
      <c r="F8" s="250">
        <v>256.13</v>
      </c>
      <c r="G8" s="212">
        <v>89.61</v>
      </c>
      <c r="H8" s="212">
        <v>88.57</v>
      </c>
      <c r="I8" s="212">
        <v>131.83</v>
      </c>
      <c r="J8" s="212">
        <v>12.35</v>
      </c>
      <c r="K8" s="212">
        <v>12.66</v>
      </c>
      <c r="L8" s="212">
        <v>0</v>
      </c>
      <c r="M8" s="212">
        <v>3.45</v>
      </c>
      <c r="N8" s="212">
        <v>3.51</v>
      </c>
      <c r="O8" s="213">
        <v>1.94</v>
      </c>
    </row>
    <row r="9" spans="2:17" ht="15" customHeight="1">
      <c r="B9" s="46">
        <f t="shared" si="0"/>
        <v>5</v>
      </c>
      <c r="C9" s="430" t="s">
        <v>36</v>
      </c>
      <c r="D9" s="249">
        <v>309.74</v>
      </c>
      <c r="E9" s="250">
        <v>308.15</v>
      </c>
      <c r="F9" s="250">
        <v>370</v>
      </c>
      <c r="G9" s="212">
        <v>98.39</v>
      </c>
      <c r="H9" s="212">
        <v>97.42</v>
      </c>
      <c r="I9" s="212">
        <v>143.23</v>
      </c>
      <c r="J9" s="212">
        <v>10.84</v>
      </c>
      <c r="K9" s="212">
        <v>11.07</v>
      </c>
      <c r="L9" s="212">
        <v>0</v>
      </c>
      <c r="M9" s="212">
        <v>3.15</v>
      </c>
      <c r="N9" s="212">
        <v>3.16</v>
      </c>
      <c r="O9" s="213">
        <v>2.58</v>
      </c>
      <c r="P9" s="306"/>
      <c r="Q9" s="306"/>
    </row>
    <row r="10" spans="2:15" ht="15" customHeight="1">
      <c r="B10" s="46">
        <f t="shared" si="0"/>
        <v>6</v>
      </c>
      <c r="C10" s="430" t="s">
        <v>37</v>
      </c>
      <c r="D10" s="249">
        <v>313.83</v>
      </c>
      <c r="E10" s="250">
        <v>322.38</v>
      </c>
      <c r="F10" s="250">
        <v>251.15</v>
      </c>
      <c r="G10" s="212">
        <v>67.46</v>
      </c>
      <c r="H10" s="212">
        <v>70.96</v>
      </c>
      <c r="I10" s="212">
        <v>46.08</v>
      </c>
      <c r="J10" s="212">
        <v>5.29</v>
      </c>
      <c r="K10" s="212">
        <v>6.15</v>
      </c>
      <c r="L10" s="212">
        <v>0</v>
      </c>
      <c r="M10" s="212">
        <v>4.65</v>
      </c>
      <c r="N10" s="212">
        <v>4.54</v>
      </c>
      <c r="O10" s="213">
        <v>5.45</v>
      </c>
    </row>
    <row r="11" spans="2:15" ht="15" customHeight="1">
      <c r="B11" s="46">
        <f t="shared" si="0"/>
        <v>7</v>
      </c>
      <c r="C11" s="430" t="s">
        <v>38</v>
      </c>
      <c r="D11" s="249">
        <v>315.12</v>
      </c>
      <c r="E11" s="250">
        <v>316.41</v>
      </c>
      <c r="F11" s="250">
        <v>248.4</v>
      </c>
      <c r="G11" s="212">
        <v>96.43</v>
      </c>
      <c r="H11" s="212">
        <v>96.86</v>
      </c>
      <c r="I11" s="212">
        <v>74.52</v>
      </c>
      <c r="J11" s="212">
        <v>7.43</v>
      </c>
      <c r="K11" s="212">
        <v>7.42</v>
      </c>
      <c r="L11" s="212">
        <v>8</v>
      </c>
      <c r="M11" s="212">
        <v>3.27</v>
      </c>
      <c r="N11" s="212">
        <v>3.27</v>
      </c>
      <c r="O11" s="213">
        <v>3.33</v>
      </c>
    </row>
    <row r="12" spans="2:15" ht="15" customHeight="1">
      <c r="B12" s="46">
        <f t="shared" si="0"/>
        <v>8</v>
      </c>
      <c r="C12" s="430" t="s">
        <v>39</v>
      </c>
      <c r="D12" s="249">
        <v>309.38</v>
      </c>
      <c r="E12" s="250">
        <v>308.78</v>
      </c>
      <c r="F12" s="250">
        <v>318.27</v>
      </c>
      <c r="G12" s="212">
        <v>117.07</v>
      </c>
      <c r="H12" s="212">
        <v>114.76</v>
      </c>
      <c r="I12" s="212">
        <v>164.62</v>
      </c>
      <c r="J12" s="212">
        <v>8.09</v>
      </c>
      <c r="K12" s="212">
        <v>8.44</v>
      </c>
      <c r="L12" s="212">
        <v>0.86</v>
      </c>
      <c r="M12" s="212">
        <v>2.64</v>
      </c>
      <c r="N12" s="212">
        <v>2.69</v>
      </c>
      <c r="O12" s="213">
        <v>1.93</v>
      </c>
    </row>
    <row r="13" spans="2:15" ht="15" customHeight="1">
      <c r="B13" s="46">
        <f t="shared" si="0"/>
        <v>9</v>
      </c>
      <c r="C13" s="430" t="s">
        <v>40</v>
      </c>
      <c r="D13" s="249">
        <v>312.57</v>
      </c>
      <c r="E13" s="250">
        <v>311.47</v>
      </c>
      <c r="F13" s="250">
        <v>335.77</v>
      </c>
      <c r="G13" s="212">
        <v>76.62</v>
      </c>
      <c r="H13" s="212">
        <v>78.08</v>
      </c>
      <c r="I13" s="212">
        <v>55.96</v>
      </c>
      <c r="J13" s="212">
        <v>5.37</v>
      </c>
      <c r="K13" s="212">
        <v>5.75</v>
      </c>
      <c r="L13" s="212">
        <v>0</v>
      </c>
      <c r="M13" s="212">
        <v>4.08</v>
      </c>
      <c r="N13" s="212">
        <v>3.99</v>
      </c>
      <c r="O13" s="213">
        <v>6</v>
      </c>
    </row>
    <row r="14" spans="2:15" ht="15" customHeight="1">
      <c r="B14" s="46">
        <f t="shared" si="0"/>
        <v>10</v>
      </c>
      <c r="C14" s="430" t="s">
        <v>41</v>
      </c>
      <c r="D14" s="249">
        <v>288.79</v>
      </c>
      <c r="E14" s="250">
        <v>297.04</v>
      </c>
      <c r="F14" s="250">
        <v>196.44</v>
      </c>
      <c r="G14" s="212">
        <v>95.79</v>
      </c>
      <c r="H14" s="212">
        <v>95.87</v>
      </c>
      <c r="I14" s="212">
        <v>94.44</v>
      </c>
      <c r="J14" s="212">
        <v>12.13</v>
      </c>
      <c r="K14" s="212">
        <v>12.74</v>
      </c>
      <c r="L14" s="212">
        <v>1.92</v>
      </c>
      <c r="M14" s="212">
        <v>3.01</v>
      </c>
      <c r="N14" s="212">
        <v>3.1</v>
      </c>
      <c r="O14" s="213">
        <v>2.08</v>
      </c>
    </row>
    <row r="15" spans="2:15" ht="15" customHeight="1">
      <c r="B15" s="46">
        <f t="shared" si="0"/>
        <v>11</v>
      </c>
      <c r="C15" s="430" t="s">
        <v>42</v>
      </c>
      <c r="D15" s="249">
        <v>306.91</v>
      </c>
      <c r="E15" s="250">
        <v>309.09</v>
      </c>
      <c r="F15" s="250">
        <v>265.52</v>
      </c>
      <c r="G15" s="212">
        <v>90.51</v>
      </c>
      <c r="H15" s="212">
        <v>90.49</v>
      </c>
      <c r="I15" s="212">
        <v>90.93</v>
      </c>
      <c r="J15" s="212">
        <v>9.34</v>
      </c>
      <c r="K15" s="212">
        <v>9.76</v>
      </c>
      <c r="L15" s="212">
        <v>0</v>
      </c>
      <c r="M15" s="212">
        <v>3.39</v>
      </c>
      <c r="N15" s="212">
        <v>3.42</v>
      </c>
      <c r="O15" s="213">
        <v>2.92</v>
      </c>
    </row>
    <row r="16" spans="1:15" ht="15" customHeight="1">
      <c r="A16" s="1433">
        <v>26</v>
      </c>
      <c r="B16" s="46">
        <f t="shared" si="0"/>
        <v>12</v>
      </c>
      <c r="C16" s="430" t="s">
        <v>43</v>
      </c>
      <c r="D16" s="249">
        <v>322.92</v>
      </c>
      <c r="E16" s="250">
        <v>321.84</v>
      </c>
      <c r="F16" s="250">
        <v>345.74</v>
      </c>
      <c r="G16" s="212">
        <v>103.13</v>
      </c>
      <c r="H16" s="212">
        <v>104.81</v>
      </c>
      <c r="I16" s="212">
        <v>78.22</v>
      </c>
      <c r="J16" s="212">
        <v>8.56</v>
      </c>
      <c r="K16" s="212">
        <v>9.14</v>
      </c>
      <c r="L16" s="212">
        <v>0</v>
      </c>
      <c r="M16" s="212">
        <v>3.13</v>
      </c>
      <c r="N16" s="212">
        <v>3.07</v>
      </c>
      <c r="O16" s="213">
        <v>4.42</v>
      </c>
    </row>
    <row r="17" spans="1:15" ht="15" customHeight="1">
      <c r="A17" s="1433"/>
      <c r="B17" s="46">
        <f t="shared" si="0"/>
        <v>13</v>
      </c>
      <c r="C17" s="430" t="s">
        <v>44</v>
      </c>
      <c r="D17" s="249">
        <v>318.43</v>
      </c>
      <c r="E17" s="250">
        <v>326.15</v>
      </c>
      <c r="F17" s="250">
        <v>144.24</v>
      </c>
      <c r="G17" s="212">
        <v>73.72</v>
      </c>
      <c r="H17" s="212">
        <v>73.84</v>
      </c>
      <c r="I17" s="212">
        <v>67.75</v>
      </c>
      <c r="J17" s="212">
        <v>5.17</v>
      </c>
      <c r="K17" s="212">
        <v>5.28</v>
      </c>
      <c r="L17" s="212">
        <v>0</v>
      </c>
      <c r="M17" s="212">
        <v>4.32</v>
      </c>
      <c r="N17" s="212">
        <v>4.42</v>
      </c>
      <c r="O17" s="213">
        <v>2.13</v>
      </c>
    </row>
    <row r="18" spans="2:15" ht="15" customHeight="1">
      <c r="B18" s="46">
        <f t="shared" si="0"/>
        <v>14</v>
      </c>
      <c r="C18" s="430" t="s">
        <v>45</v>
      </c>
      <c r="D18" s="249">
        <v>385.21</v>
      </c>
      <c r="E18" s="250">
        <v>390.68</v>
      </c>
      <c r="F18" s="250">
        <v>313.58</v>
      </c>
      <c r="G18" s="212">
        <v>96.09</v>
      </c>
      <c r="H18" s="212">
        <v>96.2</v>
      </c>
      <c r="I18" s="212">
        <v>94.31</v>
      </c>
      <c r="J18" s="212">
        <v>13.36</v>
      </c>
      <c r="K18" s="212">
        <v>14.19</v>
      </c>
      <c r="L18" s="212">
        <v>0</v>
      </c>
      <c r="M18" s="212">
        <v>4.01</v>
      </c>
      <c r="N18" s="212">
        <v>4.06</v>
      </c>
      <c r="O18" s="213">
        <v>3.33</v>
      </c>
    </row>
    <row r="19" spans="2:15" ht="15" customHeight="1">
      <c r="B19" s="46">
        <f t="shared" si="0"/>
        <v>15</v>
      </c>
      <c r="C19" s="430" t="s">
        <v>46</v>
      </c>
      <c r="D19" s="249">
        <v>305.95</v>
      </c>
      <c r="E19" s="250">
        <v>306.51</v>
      </c>
      <c r="F19" s="250">
        <v>287.95</v>
      </c>
      <c r="G19" s="212">
        <v>98.68</v>
      </c>
      <c r="H19" s="212">
        <v>97.67</v>
      </c>
      <c r="I19" s="212">
        <v>153.57</v>
      </c>
      <c r="J19" s="212">
        <v>14.74</v>
      </c>
      <c r="K19" s="212">
        <v>14.99</v>
      </c>
      <c r="L19" s="212">
        <v>1.33</v>
      </c>
      <c r="M19" s="212">
        <v>3.1</v>
      </c>
      <c r="N19" s="212">
        <v>3.14</v>
      </c>
      <c r="O19" s="213">
        <v>1.88</v>
      </c>
    </row>
    <row r="20" spans="2:15" ht="15" customHeight="1">
      <c r="B20" s="46">
        <f t="shared" si="0"/>
        <v>16</v>
      </c>
      <c r="C20" s="430" t="s">
        <v>47</v>
      </c>
      <c r="D20" s="249">
        <v>265.9</v>
      </c>
      <c r="E20" s="250">
        <v>260.33</v>
      </c>
      <c r="F20" s="250">
        <v>350.3</v>
      </c>
      <c r="G20" s="212">
        <v>101.65</v>
      </c>
      <c r="H20" s="212">
        <v>115.11</v>
      </c>
      <c r="I20" s="212">
        <v>43.9</v>
      </c>
      <c r="J20" s="212">
        <v>8.91</v>
      </c>
      <c r="K20" s="212">
        <v>10.98</v>
      </c>
      <c r="L20" s="212">
        <v>0</v>
      </c>
      <c r="M20" s="212">
        <v>2.62</v>
      </c>
      <c r="N20" s="212">
        <v>2.26</v>
      </c>
      <c r="O20" s="213">
        <v>7.98</v>
      </c>
    </row>
    <row r="21" spans="2:15" ht="15" customHeight="1">
      <c r="B21" s="46">
        <f t="shared" si="0"/>
        <v>17</v>
      </c>
      <c r="C21" s="430" t="s">
        <v>48</v>
      </c>
      <c r="D21" s="249">
        <v>239.21</v>
      </c>
      <c r="E21" s="250">
        <v>241.81</v>
      </c>
      <c r="F21" s="250">
        <v>183.73</v>
      </c>
      <c r="G21" s="212">
        <v>98.44</v>
      </c>
      <c r="H21" s="212">
        <v>99.33</v>
      </c>
      <c r="I21" s="212">
        <v>78.74</v>
      </c>
      <c r="J21" s="212">
        <v>6.51</v>
      </c>
      <c r="K21" s="212">
        <v>6.8</v>
      </c>
      <c r="L21" s="212">
        <v>0</v>
      </c>
      <c r="M21" s="212">
        <v>2.43</v>
      </c>
      <c r="N21" s="212">
        <v>2.43</v>
      </c>
      <c r="O21" s="213">
        <v>2.33</v>
      </c>
    </row>
    <row r="22" spans="2:15" ht="15" customHeight="1">
      <c r="B22" s="46">
        <f t="shared" si="0"/>
        <v>18</v>
      </c>
      <c r="C22" s="430" t="s">
        <v>49</v>
      </c>
      <c r="D22" s="249">
        <v>264.81</v>
      </c>
      <c r="E22" s="250">
        <v>259.98</v>
      </c>
      <c r="F22" s="250">
        <v>371.96</v>
      </c>
      <c r="G22" s="212">
        <v>80.79</v>
      </c>
      <c r="H22" s="212">
        <v>83.74</v>
      </c>
      <c r="I22" s="212">
        <v>52.24</v>
      </c>
      <c r="J22" s="212">
        <v>6.83</v>
      </c>
      <c r="K22" s="212">
        <v>7.54</v>
      </c>
      <c r="L22" s="212">
        <v>0</v>
      </c>
      <c r="M22" s="212">
        <v>3.28</v>
      </c>
      <c r="N22" s="212">
        <v>3.1</v>
      </c>
      <c r="O22" s="213">
        <v>7.12</v>
      </c>
    </row>
    <row r="23" spans="2:15" ht="15" customHeight="1">
      <c r="B23" s="46">
        <f t="shared" si="0"/>
        <v>19</v>
      </c>
      <c r="C23" s="430" t="s">
        <v>50</v>
      </c>
      <c r="D23" s="249">
        <v>295.31</v>
      </c>
      <c r="E23" s="250">
        <v>299.05</v>
      </c>
      <c r="F23" s="250">
        <v>97.2</v>
      </c>
      <c r="G23" s="212">
        <v>67.57</v>
      </c>
      <c r="H23" s="212">
        <v>67.88</v>
      </c>
      <c r="I23" s="212">
        <v>38.88</v>
      </c>
      <c r="J23" s="212">
        <v>3.09</v>
      </c>
      <c r="K23" s="212">
        <v>3.13</v>
      </c>
      <c r="L23" s="212">
        <v>0</v>
      </c>
      <c r="M23" s="212">
        <v>4.37</v>
      </c>
      <c r="N23" s="212">
        <v>4.41</v>
      </c>
      <c r="O23" s="213">
        <v>2.5</v>
      </c>
    </row>
    <row r="24" spans="2:15" ht="15" customHeight="1">
      <c r="B24" s="46">
        <f t="shared" si="0"/>
        <v>20</v>
      </c>
      <c r="C24" s="430" t="s">
        <v>51</v>
      </c>
      <c r="D24" s="249">
        <v>277.5</v>
      </c>
      <c r="E24" s="250">
        <v>279.79</v>
      </c>
      <c r="F24" s="250">
        <v>245.7</v>
      </c>
      <c r="G24" s="212">
        <v>88.69</v>
      </c>
      <c r="H24" s="212">
        <v>86.8</v>
      </c>
      <c r="I24" s="212">
        <v>135.43</v>
      </c>
      <c r="J24" s="212">
        <v>8.2</v>
      </c>
      <c r="K24" s="212">
        <v>8.53</v>
      </c>
      <c r="L24" s="212">
        <v>0</v>
      </c>
      <c r="M24" s="212">
        <v>3.13</v>
      </c>
      <c r="N24" s="212">
        <v>3.22</v>
      </c>
      <c r="O24" s="213">
        <v>1.81</v>
      </c>
    </row>
    <row r="25" spans="2:15" ht="15" customHeight="1">
      <c r="B25" s="46">
        <f t="shared" si="0"/>
        <v>21</v>
      </c>
      <c r="C25" s="430" t="s">
        <v>52</v>
      </c>
      <c r="D25" s="249">
        <v>330.91</v>
      </c>
      <c r="E25" s="250">
        <v>328.5</v>
      </c>
      <c r="F25" s="250">
        <v>359.33</v>
      </c>
      <c r="G25" s="212">
        <v>95.29</v>
      </c>
      <c r="H25" s="212">
        <v>95.9</v>
      </c>
      <c r="I25" s="212">
        <v>89.09</v>
      </c>
      <c r="J25" s="212">
        <v>9.16</v>
      </c>
      <c r="K25" s="212">
        <v>10.03</v>
      </c>
      <c r="L25" s="212">
        <v>0.41</v>
      </c>
      <c r="M25" s="212">
        <v>3.47</v>
      </c>
      <c r="N25" s="212">
        <v>3.43</v>
      </c>
      <c r="O25" s="213">
        <v>4.03</v>
      </c>
    </row>
    <row r="26" spans="2:15" ht="15" customHeight="1">
      <c r="B26" s="46">
        <f t="shared" si="0"/>
        <v>22</v>
      </c>
      <c r="C26" s="430" t="s">
        <v>53</v>
      </c>
      <c r="D26" s="249">
        <v>244.42</v>
      </c>
      <c r="E26" s="250">
        <v>242.8</v>
      </c>
      <c r="F26" s="250">
        <v>275.6</v>
      </c>
      <c r="G26" s="212">
        <v>73.7</v>
      </c>
      <c r="H26" s="212">
        <v>76.98</v>
      </c>
      <c r="I26" s="212">
        <v>42.8</v>
      </c>
      <c r="J26" s="212">
        <v>4.59</v>
      </c>
      <c r="K26" s="212">
        <v>5.08</v>
      </c>
      <c r="L26" s="212">
        <v>0</v>
      </c>
      <c r="M26" s="212">
        <v>3.32</v>
      </c>
      <c r="N26" s="212">
        <v>3.15</v>
      </c>
      <c r="O26" s="213">
        <v>6.44</v>
      </c>
    </row>
    <row r="27" spans="2:15" ht="15" customHeight="1">
      <c r="B27" s="46">
        <f t="shared" si="0"/>
        <v>23</v>
      </c>
      <c r="C27" s="430" t="s">
        <v>54</v>
      </c>
      <c r="D27" s="249">
        <v>326.61</v>
      </c>
      <c r="E27" s="250">
        <v>327.55</v>
      </c>
      <c r="F27" s="250">
        <v>313.57</v>
      </c>
      <c r="G27" s="212">
        <v>81.49</v>
      </c>
      <c r="H27" s="212">
        <v>83.35</v>
      </c>
      <c r="I27" s="212">
        <v>61.66</v>
      </c>
      <c r="J27" s="212">
        <v>6.53</v>
      </c>
      <c r="K27" s="212">
        <v>7.08</v>
      </c>
      <c r="L27" s="212">
        <v>0.56</v>
      </c>
      <c r="M27" s="212">
        <v>4.01</v>
      </c>
      <c r="N27" s="212">
        <v>3.93</v>
      </c>
      <c r="O27" s="213">
        <v>5.09</v>
      </c>
    </row>
    <row r="28" spans="2:15" ht="15" customHeight="1">
      <c r="B28" s="46">
        <f t="shared" si="0"/>
        <v>24</v>
      </c>
      <c r="C28" s="430" t="s">
        <v>55</v>
      </c>
      <c r="D28" s="249">
        <v>293.05</v>
      </c>
      <c r="E28" s="250">
        <v>293.05</v>
      </c>
      <c r="F28" s="250">
        <v>0</v>
      </c>
      <c r="G28" s="212">
        <v>84.42</v>
      </c>
      <c r="H28" s="212">
        <v>84.42</v>
      </c>
      <c r="I28" s="212">
        <v>0</v>
      </c>
      <c r="J28" s="212">
        <v>4.91</v>
      </c>
      <c r="K28" s="212">
        <v>4.91</v>
      </c>
      <c r="L28" s="212">
        <v>0</v>
      </c>
      <c r="M28" s="212">
        <v>3.47</v>
      </c>
      <c r="N28" s="212">
        <v>3.47</v>
      </c>
      <c r="O28" s="213">
        <v>0</v>
      </c>
    </row>
    <row r="29" spans="2:15" ht="15" customHeight="1">
      <c r="B29" s="46">
        <f t="shared" si="0"/>
        <v>25</v>
      </c>
      <c r="C29" s="430" t="s">
        <v>56</v>
      </c>
      <c r="D29" s="249">
        <v>322.91</v>
      </c>
      <c r="E29" s="250">
        <v>322.63</v>
      </c>
      <c r="F29" s="250">
        <v>327.23</v>
      </c>
      <c r="G29" s="212">
        <v>101.11</v>
      </c>
      <c r="H29" s="212">
        <v>101.74</v>
      </c>
      <c r="I29" s="212">
        <v>92.18</v>
      </c>
      <c r="J29" s="212">
        <v>6.28</v>
      </c>
      <c r="K29" s="212">
        <v>6.72</v>
      </c>
      <c r="L29" s="212">
        <v>0</v>
      </c>
      <c r="M29" s="212">
        <v>3.19</v>
      </c>
      <c r="N29" s="212">
        <v>3.17</v>
      </c>
      <c r="O29" s="213">
        <v>3.55</v>
      </c>
    </row>
    <row r="30" spans="2:15" ht="15" customHeight="1">
      <c r="B30" s="46">
        <f t="shared" si="0"/>
        <v>26</v>
      </c>
      <c r="C30" s="430" t="s">
        <v>57</v>
      </c>
      <c r="D30" s="249">
        <v>221.74</v>
      </c>
      <c r="E30" s="250">
        <v>220.3</v>
      </c>
      <c r="F30" s="250">
        <v>230.06</v>
      </c>
      <c r="G30" s="212">
        <v>96.67</v>
      </c>
      <c r="H30" s="212">
        <v>104.48</v>
      </c>
      <c r="I30" s="212">
        <v>68.38</v>
      </c>
      <c r="J30" s="212">
        <v>10.19</v>
      </c>
      <c r="K30" s="212">
        <v>13</v>
      </c>
      <c r="L30" s="212">
        <v>0</v>
      </c>
      <c r="M30" s="212">
        <v>2.29</v>
      </c>
      <c r="N30" s="212">
        <v>2.11</v>
      </c>
      <c r="O30" s="213">
        <v>3.36</v>
      </c>
    </row>
    <row r="31" spans="2:15" ht="15" customHeight="1" thickBot="1">
      <c r="B31" s="272">
        <f t="shared" si="0"/>
        <v>27</v>
      </c>
      <c r="C31" s="431" t="s">
        <v>58</v>
      </c>
      <c r="D31" s="486">
        <v>330.02</v>
      </c>
      <c r="E31" s="289">
        <v>322.08</v>
      </c>
      <c r="F31" s="289">
        <v>446.53</v>
      </c>
      <c r="G31" s="409">
        <v>62.7</v>
      </c>
      <c r="H31" s="409">
        <v>63.49</v>
      </c>
      <c r="I31" s="409">
        <v>55.36</v>
      </c>
      <c r="J31" s="409">
        <v>4.45</v>
      </c>
      <c r="K31" s="409">
        <v>4.93</v>
      </c>
      <c r="L31" s="409">
        <v>0</v>
      </c>
      <c r="M31" s="409">
        <v>5.26</v>
      </c>
      <c r="N31" s="409">
        <v>5.07</v>
      </c>
      <c r="O31" s="410">
        <v>8.07</v>
      </c>
    </row>
    <row r="32" spans="2:15" ht="15" customHeight="1" thickBot="1">
      <c r="B32" s="1419" t="s">
        <v>74</v>
      </c>
      <c r="C32" s="1420"/>
      <c r="D32" s="487">
        <v>301.76</v>
      </c>
      <c r="E32" s="479">
        <v>302.92</v>
      </c>
      <c r="F32" s="479">
        <v>281.28</v>
      </c>
      <c r="G32" s="435">
        <v>90.55</v>
      </c>
      <c r="H32" s="435">
        <v>91.11</v>
      </c>
      <c r="I32" s="435">
        <v>81.02</v>
      </c>
      <c r="J32" s="435">
        <v>8.5</v>
      </c>
      <c r="K32" s="435">
        <v>8.99</v>
      </c>
      <c r="L32" s="435">
        <v>0.24</v>
      </c>
      <c r="M32" s="435">
        <v>3.33</v>
      </c>
      <c r="N32" s="435">
        <v>3.32</v>
      </c>
      <c r="O32" s="468">
        <v>3.47</v>
      </c>
    </row>
    <row r="33" spans="2:14" ht="12" customHeight="1">
      <c r="B33" s="1418" t="s">
        <v>292</v>
      </c>
      <c r="C33" s="1418"/>
      <c r="D33" s="1418"/>
      <c r="E33" s="1418"/>
      <c r="F33" s="1418"/>
      <c r="G33" s="1418"/>
      <c r="H33" s="1418"/>
      <c r="I33" s="1418"/>
      <c r="J33" s="1418"/>
      <c r="K33" s="1418"/>
      <c r="L33" s="1418"/>
      <c r="M33" s="1418"/>
      <c r="N33" s="244"/>
    </row>
    <row r="34" ht="14.25" customHeight="1"/>
  </sheetData>
  <sheetProtection/>
  <mergeCells count="11">
    <mergeCell ref="B33:M33"/>
    <mergeCell ref="B32:C32"/>
    <mergeCell ref="L1:O1"/>
    <mergeCell ref="J3:L3"/>
    <mergeCell ref="M3:O3"/>
    <mergeCell ref="B2:O2"/>
    <mergeCell ref="G3:I3"/>
    <mergeCell ref="A16:A17"/>
    <mergeCell ref="B3:B4"/>
    <mergeCell ref="C3:C4"/>
    <mergeCell ref="D3:F3"/>
  </mergeCells>
  <printOptions/>
  <pageMargins left="0.43" right="0.36" top="0.39" bottom="0.49" header="0.22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19.140625" style="0" customWidth="1"/>
    <col min="4" max="4" width="7.7109375" style="0" customWidth="1"/>
    <col min="5" max="5" width="10.00390625" style="0" customWidth="1"/>
    <col min="6" max="6" width="12.7109375" style="0" customWidth="1"/>
    <col min="7" max="7" width="10.00390625" style="0" customWidth="1"/>
    <col min="8" max="8" width="14.421875" style="0" customWidth="1"/>
    <col min="9" max="9" width="7.7109375" style="0" customWidth="1"/>
    <col min="10" max="10" width="10.57421875" style="0" customWidth="1"/>
    <col min="11" max="11" width="12.7109375" style="0" customWidth="1"/>
    <col min="12" max="12" width="10.57421875" style="0" customWidth="1"/>
    <col min="13" max="13" width="14.8515625" style="0" customWidth="1"/>
  </cols>
  <sheetData>
    <row r="1" spans="7:13" ht="12.75" customHeight="1">
      <c r="G1" s="1862" t="s">
        <v>434</v>
      </c>
      <c r="H1" s="1862"/>
      <c r="I1" s="1862"/>
      <c r="J1" s="1862"/>
      <c r="K1" s="1862"/>
      <c r="L1" s="1862"/>
      <c r="M1" s="1862"/>
    </row>
    <row r="2" spans="2:13" ht="20.25" customHeight="1" thickBot="1">
      <c r="B2" s="1955" t="s">
        <v>348</v>
      </c>
      <c r="C2" s="1955"/>
      <c r="D2" s="1956"/>
      <c r="E2" s="1956"/>
      <c r="F2" s="1956"/>
      <c r="G2" s="1956"/>
      <c r="H2" s="1956"/>
      <c r="I2" s="1956"/>
      <c r="J2" s="1956"/>
      <c r="K2" s="1956"/>
      <c r="L2" s="1956"/>
      <c r="M2" s="1956"/>
    </row>
    <row r="3" spans="2:13" ht="12.75" customHeight="1">
      <c r="B3" s="1939" t="s">
        <v>27</v>
      </c>
      <c r="C3" s="1943" t="s">
        <v>28</v>
      </c>
      <c r="D3" s="1948">
        <v>2012</v>
      </c>
      <c r="E3" s="1902"/>
      <c r="F3" s="1902"/>
      <c r="G3" s="1902"/>
      <c r="H3" s="1902"/>
      <c r="I3" s="1902">
        <v>2013</v>
      </c>
      <c r="J3" s="1902"/>
      <c r="K3" s="1902"/>
      <c r="L3" s="1902"/>
      <c r="M3" s="1903"/>
    </row>
    <row r="4" spans="2:13" ht="12.75" customHeight="1">
      <c r="B4" s="1940"/>
      <c r="C4" s="1944"/>
      <c r="D4" s="1949" t="s">
        <v>271</v>
      </c>
      <c r="E4" s="1937" t="s">
        <v>79</v>
      </c>
      <c r="F4" s="1937"/>
      <c r="G4" s="1937"/>
      <c r="H4" s="1937"/>
      <c r="I4" s="1935" t="s">
        <v>271</v>
      </c>
      <c r="J4" s="1937" t="s">
        <v>79</v>
      </c>
      <c r="K4" s="1937"/>
      <c r="L4" s="1937"/>
      <c r="M4" s="1938"/>
    </row>
    <row r="5" spans="2:13" ht="26.25" customHeight="1">
      <c r="B5" s="1941"/>
      <c r="C5" s="1945"/>
      <c r="D5" s="1949"/>
      <c r="E5" s="1921" t="s">
        <v>312</v>
      </c>
      <c r="F5" s="1921"/>
      <c r="G5" s="1921" t="s">
        <v>314</v>
      </c>
      <c r="H5" s="1921"/>
      <c r="I5" s="1935"/>
      <c r="J5" s="1921" t="s">
        <v>312</v>
      </c>
      <c r="K5" s="1921"/>
      <c r="L5" s="1921" t="s">
        <v>314</v>
      </c>
      <c r="M5" s="1923"/>
    </row>
    <row r="6" spans="2:13" ht="16.5" customHeight="1">
      <c r="B6" s="1941"/>
      <c r="C6" s="1945"/>
      <c r="D6" s="1949"/>
      <c r="E6" s="1921" t="s">
        <v>251</v>
      </c>
      <c r="F6" s="1921" t="s">
        <v>339</v>
      </c>
      <c r="G6" s="1921" t="s">
        <v>252</v>
      </c>
      <c r="H6" s="1921" t="s">
        <v>253</v>
      </c>
      <c r="I6" s="1935"/>
      <c r="J6" s="1921" t="s">
        <v>251</v>
      </c>
      <c r="K6" s="1921" t="s">
        <v>339</v>
      </c>
      <c r="L6" s="1921" t="s">
        <v>252</v>
      </c>
      <c r="M6" s="1923" t="s">
        <v>253</v>
      </c>
    </row>
    <row r="7" spans="2:13" ht="75" customHeight="1" thickBot="1">
      <c r="B7" s="1942"/>
      <c r="C7" s="1946"/>
      <c r="D7" s="1950"/>
      <c r="E7" s="1922"/>
      <c r="F7" s="1922"/>
      <c r="G7" s="1922"/>
      <c r="H7" s="1922"/>
      <c r="I7" s="1936"/>
      <c r="J7" s="1922"/>
      <c r="K7" s="1922"/>
      <c r="L7" s="1922"/>
      <c r="M7" s="1924"/>
    </row>
    <row r="8" spans="2:13" ht="12" customHeight="1">
      <c r="B8" s="234">
        <v>1</v>
      </c>
      <c r="C8" s="235" t="s">
        <v>32</v>
      </c>
      <c r="D8" s="490">
        <v>141</v>
      </c>
      <c r="E8" s="492">
        <v>65</v>
      </c>
      <c r="F8" s="251">
        <v>46.09929078014184</v>
      </c>
      <c r="G8" s="492">
        <v>107</v>
      </c>
      <c r="H8" s="251">
        <v>75.88652482269504</v>
      </c>
      <c r="I8" s="492">
        <f>'[1]Табл 1000'!E159+'[1]Табл 1000'!I159</f>
        <v>187</v>
      </c>
      <c r="J8" s="492">
        <v>62</v>
      </c>
      <c r="K8" s="251">
        <f>J8/I8*100</f>
        <v>33.155080213903744</v>
      </c>
      <c r="L8" s="492">
        <v>99</v>
      </c>
      <c r="M8" s="354">
        <f>L8/I8*100</f>
        <v>52.94117647058824</v>
      </c>
    </row>
    <row r="9" spans="2:13" ht="12" customHeight="1">
      <c r="B9" s="236">
        <v>2</v>
      </c>
      <c r="C9" s="237" t="s">
        <v>33</v>
      </c>
      <c r="D9" s="174">
        <v>124</v>
      </c>
      <c r="E9" s="96">
        <v>93</v>
      </c>
      <c r="F9" s="254">
        <v>75</v>
      </c>
      <c r="G9" s="96">
        <v>99</v>
      </c>
      <c r="H9" s="254">
        <v>79.83870967741935</v>
      </c>
      <c r="I9" s="96">
        <f>'[1]Табл 1000'!E160+'[1]Табл 1000'!I160</f>
        <v>222</v>
      </c>
      <c r="J9" s="96">
        <v>105</v>
      </c>
      <c r="K9" s="254">
        <f aca="true" t="shared" si="0" ref="K9:K34">J9/I9*100</f>
        <v>47.2972972972973</v>
      </c>
      <c r="L9" s="96">
        <v>115</v>
      </c>
      <c r="M9" s="355">
        <f aca="true" t="shared" si="1" ref="M9:M34">L9/I9*100</f>
        <v>51.80180180180181</v>
      </c>
    </row>
    <row r="10" spans="2:13" ht="12" customHeight="1">
      <c r="B10" s="236">
        <v>3</v>
      </c>
      <c r="C10" s="237" t="s">
        <v>34</v>
      </c>
      <c r="D10" s="174">
        <v>80</v>
      </c>
      <c r="E10" s="96">
        <v>61</v>
      </c>
      <c r="F10" s="254">
        <v>76.25</v>
      </c>
      <c r="G10" s="96">
        <v>70</v>
      </c>
      <c r="H10" s="254">
        <v>87.5</v>
      </c>
      <c r="I10" s="96">
        <f>'[1]Табл 1000'!E161+'[1]Табл 1000'!I161</f>
        <v>360</v>
      </c>
      <c r="J10" s="96">
        <v>159</v>
      </c>
      <c r="K10" s="254">
        <f t="shared" si="0"/>
        <v>44.166666666666664</v>
      </c>
      <c r="L10" s="96">
        <v>189</v>
      </c>
      <c r="M10" s="355">
        <f t="shared" si="1"/>
        <v>52.5</v>
      </c>
    </row>
    <row r="11" spans="2:13" ht="12" customHeight="1">
      <c r="B11" s="236">
        <v>4</v>
      </c>
      <c r="C11" s="237" t="s">
        <v>35</v>
      </c>
      <c r="D11" s="174">
        <v>877</v>
      </c>
      <c r="E11" s="96">
        <v>454</v>
      </c>
      <c r="F11" s="254">
        <v>51.767388825541616</v>
      </c>
      <c r="G11" s="96">
        <v>541</v>
      </c>
      <c r="H11" s="254">
        <v>61.68757126567846</v>
      </c>
      <c r="I11" s="96">
        <f>'[1]Табл 1000'!E162+'[1]Табл 1000'!I162</f>
        <v>1318</v>
      </c>
      <c r="J11" s="96">
        <v>640</v>
      </c>
      <c r="K11" s="254">
        <f t="shared" si="0"/>
        <v>48.558421851289836</v>
      </c>
      <c r="L11" s="96">
        <v>797</v>
      </c>
      <c r="M11" s="355">
        <f t="shared" si="1"/>
        <v>60.47040971168437</v>
      </c>
    </row>
    <row r="12" spans="2:13" ht="12" customHeight="1">
      <c r="B12" s="236">
        <v>5</v>
      </c>
      <c r="C12" s="237" t="s">
        <v>36</v>
      </c>
      <c r="D12" s="174">
        <v>418</v>
      </c>
      <c r="E12" s="96">
        <v>260</v>
      </c>
      <c r="F12" s="254">
        <v>62.20095693779905</v>
      </c>
      <c r="G12" s="96">
        <v>324</v>
      </c>
      <c r="H12" s="254">
        <v>77.51196172248804</v>
      </c>
      <c r="I12" s="96">
        <f>'[1]Табл 1000'!E163+'[1]Табл 1000'!I163</f>
        <v>698</v>
      </c>
      <c r="J12" s="96">
        <v>331</v>
      </c>
      <c r="K12" s="254">
        <f t="shared" si="0"/>
        <v>47.421203438395416</v>
      </c>
      <c r="L12" s="96">
        <v>409</v>
      </c>
      <c r="M12" s="355">
        <f t="shared" si="1"/>
        <v>58.59598853868195</v>
      </c>
    </row>
    <row r="13" spans="2:13" ht="12" customHeight="1">
      <c r="B13" s="236">
        <v>6</v>
      </c>
      <c r="C13" s="237" t="s">
        <v>37</v>
      </c>
      <c r="D13" s="174">
        <v>71</v>
      </c>
      <c r="E13" s="96">
        <v>43</v>
      </c>
      <c r="F13" s="254">
        <v>60.56338028169014</v>
      </c>
      <c r="G13" s="96">
        <v>46</v>
      </c>
      <c r="H13" s="254">
        <v>64.7887323943662</v>
      </c>
      <c r="I13" s="96">
        <f>'[1]Табл 1000'!E164+'[1]Табл 1000'!I164</f>
        <v>146</v>
      </c>
      <c r="J13" s="96">
        <v>54</v>
      </c>
      <c r="K13" s="254">
        <f t="shared" si="0"/>
        <v>36.986301369863014</v>
      </c>
      <c r="L13" s="96">
        <v>71</v>
      </c>
      <c r="M13" s="355">
        <f t="shared" si="1"/>
        <v>48.63013698630137</v>
      </c>
    </row>
    <row r="14" spans="2:13" ht="12" customHeight="1">
      <c r="B14" s="236">
        <v>7</v>
      </c>
      <c r="C14" s="237" t="s">
        <v>38</v>
      </c>
      <c r="D14" s="174">
        <v>160</v>
      </c>
      <c r="E14" s="96">
        <v>76</v>
      </c>
      <c r="F14" s="254">
        <v>47.5</v>
      </c>
      <c r="G14" s="96">
        <v>90</v>
      </c>
      <c r="H14" s="254">
        <v>56.25</v>
      </c>
      <c r="I14" s="96">
        <f>'[1]Табл 1000'!E165+'[1]Табл 1000'!I165</f>
        <v>364</v>
      </c>
      <c r="J14" s="96">
        <v>162</v>
      </c>
      <c r="K14" s="254">
        <f t="shared" si="0"/>
        <v>44.505494505494504</v>
      </c>
      <c r="L14" s="96">
        <v>198</v>
      </c>
      <c r="M14" s="355">
        <f t="shared" si="1"/>
        <v>54.395604395604394</v>
      </c>
    </row>
    <row r="15" spans="2:13" ht="12" customHeight="1">
      <c r="B15" s="236">
        <v>8</v>
      </c>
      <c r="C15" s="237" t="s">
        <v>39</v>
      </c>
      <c r="D15" s="174">
        <v>202</v>
      </c>
      <c r="E15" s="96">
        <v>121</v>
      </c>
      <c r="F15" s="254">
        <v>59.900990099009896</v>
      </c>
      <c r="G15" s="96">
        <v>139</v>
      </c>
      <c r="H15" s="254">
        <v>68.8118811881188</v>
      </c>
      <c r="I15" s="96">
        <f>'[1]Табл 1000'!E166+'[1]Табл 1000'!I166</f>
        <v>210</v>
      </c>
      <c r="J15" s="96">
        <v>108</v>
      </c>
      <c r="K15" s="254">
        <f t="shared" si="0"/>
        <v>51.42857142857142</v>
      </c>
      <c r="L15" s="96">
        <v>121</v>
      </c>
      <c r="M15" s="355">
        <f t="shared" si="1"/>
        <v>57.61904761904761</v>
      </c>
    </row>
    <row r="16" spans="2:13" ht="12" customHeight="1">
      <c r="B16" s="236">
        <v>9</v>
      </c>
      <c r="C16" s="237" t="s">
        <v>40</v>
      </c>
      <c r="D16" s="174">
        <v>130</v>
      </c>
      <c r="E16" s="96">
        <v>44</v>
      </c>
      <c r="F16" s="254">
        <v>33.84615384615385</v>
      </c>
      <c r="G16" s="96">
        <v>73</v>
      </c>
      <c r="H16" s="254">
        <v>56.15384615384615</v>
      </c>
      <c r="I16" s="96">
        <f>'[1]Табл 1000'!E167+'[1]Табл 1000'!I167</f>
        <v>578</v>
      </c>
      <c r="J16" s="96">
        <v>182</v>
      </c>
      <c r="K16" s="254">
        <f t="shared" si="0"/>
        <v>31.4878892733564</v>
      </c>
      <c r="L16" s="96">
        <v>241</v>
      </c>
      <c r="M16" s="355">
        <f t="shared" si="1"/>
        <v>41.69550173010381</v>
      </c>
    </row>
    <row r="17" spans="2:13" ht="12" customHeight="1">
      <c r="B17" s="236">
        <v>10</v>
      </c>
      <c r="C17" s="237" t="s">
        <v>41</v>
      </c>
      <c r="D17" s="174">
        <v>313</v>
      </c>
      <c r="E17" s="96">
        <v>143</v>
      </c>
      <c r="F17" s="254">
        <v>45.68690095846645</v>
      </c>
      <c r="G17" s="96">
        <v>181</v>
      </c>
      <c r="H17" s="254">
        <v>57.82747603833865</v>
      </c>
      <c r="I17" s="96">
        <f>'[1]Табл 1000'!E168+'[1]Табл 1000'!I168</f>
        <v>440</v>
      </c>
      <c r="J17" s="96">
        <v>217</v>
      </c>
      <c r="K17" s="254">
        <f t="shared" si="0"/>
        <v>49.31818181818181</v>
      </c>
      <c r="L17" s="96">
        <v>273</v>
      </c>
      <c r="M17" s="355">
        <f t="shared" si="1"/>
        <v>62.04545454545455</v>
      </c>
    </row>
    <row r="18" spans="2:13" ht="12" customHeight="1">
      <c r="B18" s="236">
        <v>11</v>
      </c>
      <c r="C18" s="237" t="s">
        <v>42</v>
      </c>
      <c r="D18" s="174">
        <v>156</v>
      </c>
      <c r="E18" s="96">
        <v>97</v>
      </c>
      <c r="F18" s="254">
        <v>62.17948717948718</v>
      </c>
      <c r="G18" s="96">
        <v>111</v>
      </c>
      <c r="H18" s="254">
        <v>71.15384615384616</v>
      </c>
      <c r="I18" s="96">
        <f>'[1]Табл 1000'!E169+'[1]Табл 1000'!I169</f>
        <v>239</v>
      </c>
      <c r="J18" s="96">
        <v>158</v>
      </c>
      <c r="K18" s="254">
        <f t="shared" si="0"/>
        <v>66.10878661087865</v>
      </c>
      <c r="L18" s="96">
        <v>173</v>
      </c>
      <c r="M18" s="355">
        <f t="shared" si="1"/>
        <v>72.38493723849372</v>
      </c>
    </row>
    <row r="19" spans="2:13" ht="12" customHeight="1">
      <c r="B19" s="236">
        <v>12</v>
      </c>
      <c r="C19" s="237" t="s">
        <v>43</v>
      </c>
      <c r="D19" s="174">
        <v>503</v>
      </c>
      <c r="E19" s="96">
        <v>371</v>
      </c>
      <c r="F19" s="254">
        <v>73.75745526838966</v>
      </c>
      <c r="G19" s="96">
        <v>418</v>
      </c>
      <c r="H19" s="254">
        <v>83.1013916500994</v>
      </c>
      <c r="I19" s="96">
        <f>'[1]Табл 1000'!E170+'[1]Табл 1000'!I170</f>
        <v>711</v>
      </c>
      <c r="J19" s="96">
        <v>419</v>
      </c>
      <c r="K19" s="254">
        <f t="shared" si="0"/>
        <v>58.93108298171589</v>
      </c>
      <c r="L19" s="96">
        <v>511</v>
      </c>
      <c r="M19" s="355">
        <f t="shared" si="1"/>
        <v>71.87060478199719</v>
      </c>
    </row>
    <row r="20" spans="2:13" ht="12" customHeight="1">
      <c r="B20" s="236">
        <v>13</v>
      </c>
      <c r="C20" s="237" t="s">
        <v>44</v>
      </c>
      <c r="D20" s="174">
        <v>192</v>
      </c>
      <c r="E20" s="96">
        <v>66</v>
      </c>
      <c r="F20" s="254">
        <v>34.375</v>
      </c>
      <c r="G20" s="96">
        <v>161</v>
      </c>
      <c r="H20" s="254">
        <v>83.85416666666666</v>
      </c>
      <c r="I20" s="96">
        <f>'[1]Табл 1000'!E171+'[1]Табл 1000'!I171</f>
        <v>474</v>
      </c>
      <c r="J20" s="96">
        <v>133</v>
      </c>
      <c r="K20" s="254">
        <f t="shared" si="0"/>
        <v>28.059071729957807</v>
      </c>
      <c r="L20" s="96">
        <v>263</v>
      </c>
      <c r="M20" s="355">
        <f t="shared" si="1"/>
        <v>55.48523206751055</v>
      </c>
    </row>
    <row r="21" spans="1:13" ht="12" customHeight="1">
      <c r="A21" s="1578">
        <v>70</v>
      </c>
      <c r="B21" s="236">
        <v>14</v>
      </c>
      <c r="C21" s="237" t="s">
        <v>45</v>
      </c>
      <c r="D21" s="174">
        <v>654</v>
      </c>
      <c r="E21" s="96">
        <v>385</v>
      </c>
      <c r="F21" s="254">
        <v>58.86850152905198</v>
      </c>
      <c r="G21" s="96">
        <v>440</v>
      </c>
      <c r="H21" s="254">
        <v>67.2782874617737</v>
      </c>
      <c r="I21" s="96">
        <f>'[1]Табл 1000'!E172+'[1]Табл 1000'!I172</f>
        <v>649</v>
      </c>
      <c r="J21" s="96">
        <v>354</v>
      </c>
      <c r="K21" s="254">
        <f t="shared" si="0"/>
        <v>54.54545454545454</v>
      </c>
      <c r="L21" s="96">
        <v>446</v>
      </c>
      <c r="M21" s="355">
        <f t="shared" si="1"/>
        <v>68.7211093990755</v>
      </c>
    </row>
    <row r="22" spans="1:13" ht="12" customHeight="1">
      <c r="A22" s="1578"/>
      <c r="B22" s="236">
        <v>15</v>
      </c>
      <c r="C22" s="237" t="s">
        <v>46</v>
      </c>
      <c r="D22" s="174">
        <v>730</v>
      </c>
      <c r="E22" s="96">
        <v>332</v>
      </c>
      <c r="F22" s="254">
        <v>45.47945205479452</v>
      </c>
      <c r="G22" s="96">
        <v>403</v>
      </c>
      <c r="H22" s="254">
        <v>55.205479452054796</v>
      </c>
      <c r="I22" s="96">
        <f>'[1]Табл 1000'!E173+'[1]Табл 1000'!I173</f>
        <v>636</v>
      </c>
      <c r="J22" s="96">
        <v>301</v>
      </c>
      <c r="K22" s="254">
        <f t="shared" si="0"/>
        <v>47.327044025157235</v>
      </c>
      <c r="L22" s="96">
        <v>406</v>
      </c>
      <c r="M22" s="355">
        <f t="shared" si="1"/>
        <v>63.83647798742138</v>
      </c>
    </row>
    <row r="23" spans="2:13" ht="12" customHeight="1">
      <c r="B23" s="236">
        <v>16</v>
      </c>
      <c r="C23" s="237" t="s">
        <v>47</v>
      </c>
      <c r="D23" s="174">
        <v>173</v>
      </c>
      <c r="E23" s="96">
        <v>63</v>
      </c>
      <c r="F23" s="254">
        <v>36.41618497109826</v>
      </c>
      <c r="G23" s="96">
        <v>91</v>
      </c>
      <c r="H23" s="254">
        <v>52.601156069364166</v>
      </c>
      <c r="I23" s="96">
        <f>'[1]Табл 1000'!E174+'[1]Табл 1000'!I174</f>
        <v>355</v>
      </c>
      <c r="J23" s="96">
        <v>155</v>
      </c>
      <c r="K23" s="254">
        <f t="shared" si="0"/>
        <v>43.66197183098591</v>
      </c>
      <c r="L23" s="96">
        <v>199</v>
      </c>
      <c r="M23" s="355">
        <f t="shared" si="1"/>
        <v>56.056338028169016</v>
      </c>
    </row>
    <row r="24" spans="2:13" ht="12" customHeight="1">
      <c r="B24" s="236">
        <v>17</v>
      </c>
      <c r="C24" s="237" t="s">
        <v>48</v>
      </c>
      <c r="D24" s="174">
        <v>10</v>
      </c>
      <c r="E24" s="96">
        <v>8</v>
      </c>
      <c r="F24" s="254">
        <v>80</v>
      </c>
      <c r="G24" s="96">
        <v>9</v>
      </c>
      <c r="H24" s="254">
        <v>90</v>
      </c>
      <c r="I24" s="96">
        <f>'[1]Табл 1000'!E175+'[1]Табл 1000'!I175</f>
        <v>75</v>
      </c>
      <c r="J24" s="96">
        <v>17</v>
      </c>
      <c r="K24" s="254">
        <f t="shared" si="0"/>
        <v>22.666666666666664</v>
      </c>
      <c r="L24" s="96">
        <v>24</v>
      </c>
      <c r="M24" s="355">
        <f t="shared" si="1"/>
        <v>32</v>
      </c>
    </row>
    <row r="25" spans="2:13" ht="12" customHeight="1">
      <c r="B25" s="236">
        <v>18</v>
      </c>
      <c r="C25" s="237" t="s">
        <v>49</v>
      </c>
      <c r="D25" s="174">
        <v>83</v>
      </c>
      <c r="E25" s="96">
        <v>41</v>
      </c>
      <c r="F25" s="254">
        <v>49.39759036144578</v>
      </c>
      <c r="G25" s="96">
        <v>50</v>
      </c>
      <c r="H25" s="254">
        <v>60.24096385542169</v>
      </c>
      <c r="I25" s="96">
        <f>'[1]Табл 1000'!E176+'[1]Табл 1000'!I176</f>
        <v>304</v>
      </c>
      <c r="J25" s="96">
        <v>149</v>
      </c>
      <c r="K25" s="254">
        <f t="shared" si="0"/>
        <v>49.01315789473684</v>
      </c>
      <c r="L25" s="96">
        <v>174</v>
      </c>
      <c r="M25" s="355">
        <f t="shared" si="1"/>
        <v>57.23684210526315</v>
      </c>
    </row>
    <row r="26" spans="2:13" ht="12" customHeight="1">
      <c r="B26" s="236">
        <v>19</v>
      </c>
      <c r="C26" s="237" t="s">
        <v>50</v>
      </c>
      <c r="D26" s="174">
        <v>58</v>
      </c>
      <c r="E26" s="96">
        <v>17</v>
      </c>
      <c r="F26" s="254">
        <v>29.310344827586203</v>
      </c>
      <c r="G26" s="96">
        <v>35</v>
      </c>
      <c r="H26" s="254">
        <v>60.3448275862069</v>
      </c>
      <c r="I26" s="96">
        <f>'[1]Табл 1000'!E177+'[1]Табл 1000'!I177</f>
        <v>116</v>
      </c>
      <c r="J26" s="96">
        <v>24</v>
      </c>
      <c r="K26" s="254">
        <f t="shared" si="0"/>
        <v>20.689655172413794</v>
      </c>
      <c r="L26" s="96">
        <v>41</v>
      </c>
      <c r="M26" s="355">
        <f t="shared" si="1"/>
        <v>35.3448275862069</v>
      </c>
    </row>
    <row r="27" spans="2:13" ht="12" customHeight="1">
      <c r="B27" s="236">
        <v>20</v>
      </c>
      <c r="C27" s="237" t="s">
        <v>51</v>
      </c>
      <c r="D27" s="174">
        <v>246</v>
      </c>
      <c r="E27" s="96">
        <v>178</v>
      </c>
      <c r="F27" s="254">
        <v>72.35772357723577</v>
      </c>
      <c r="G27" s="96">
        <v>208</v>
      </c>
      <c r="H27" s="254">
        <v>84.5528455284553</v>
      </c>
      <c r="I27" s="96">
        <f>'[1]Табл 1000'!E178+'[1]Табл 1000'!I178</f>
        <v>289</v>
      </c>
      <c r="J27" s="96">
        <v>177</v>
      </c>
      <c r="K27" s="254">
        <f t="shared" si="0"/>
        <v>61.245674740484425</v>
      </c>
      <c r="L27" s="96">
        <v>225</v>
      </c>
      <c r="M27" s="355">
        <f t="shared" si="1"/>
        <v>77.85467128027682</v>
      </c>
    </row>
    <row r="28" spans="2:13" ht="12" customHeight="1">
      <c r="B28" s="236">
        <v>21</v>
      </c>
      <c r="C28" s="237" t="s">
        <v>52</v>
      </c>
      <c r="D28" s="174">
        <v>551</v>
      </c>
      <c r="E28" s="96">
        <v>240</v>
      </c>
      <c r="F28" s="254">
        <v>43.55716878402904</v>
      </c>
      <c r="G28" s="96">
        <v>298</v>
      </c>
      <c r="H28" s="254">
        <v>54.08348457350273</v>
      </c>
      <c r="I28" s="96">
        <f>'[1]Табл 1000'!E179+'[1]Табл 1000'!I179</f>
        <v>448</v>
      </c>
      <c r="J28" s="96">
        <v>199</v>
      </c>
      <c r="K28" s="254">
        <f t="shared" si="0"/>
        <v>44.419642857142854</v>
      </c>
      <c r="L28" s="96">
        <v>275</v>
      </c>
      <c r="M28" s="355">
        <f t="shared" si="1"/>
        <v>61.38392857142857</v>
      </c>
    </row>
    <row r="29" spans="2:13" ht="12" customHeight="1">
      <c r="B29" s="236">
        <v>22</v>
      </c>
      <c r="C29" s="237" t="s">
        <v>53</v>
      </c>
      <c r="D29" s="174">
        <v>221</v>
      </c>
      <c r="E29" s="96">
        <v>63</v>
      </c>
      <c r="F29" s="254">
        <v>28.50678733031674</v>
      </c>
      <c r="G29" s="96">
        <v>94</v>
      </c>
      <c r="H29" s="254">
        <v>42.53393665158371</v>
      </c>
      <c r="I29" s="96">
        <f>'[1]Табл 1000'!E180+'[1]Табл 1000'!I180</f>
        <v>292</v>
      </c>
      <c r="J29" s="96">
        <v>77</v>
      </c>
      <c r="K29" s="254">
        <f t="shared" si="0"/>
        <v>26.36986301369863</v>
      </c>
      <c r="L29" s="96">
        <v>105</v>
      </c>
      <c r="M29" s="355">
        <f t="shared" si="1"/>
        <v>35.95890410958904</v>
      </c>
    </row>
    <row r="30" spans="2:13" ht="12" customHeight="1">
      <c r="B30" s="236">
        <v>23</v>
      </c>
      <c r="C30" s="237" t="s">
        <v>54</v>
      </c>
      <c r="D30" s="174">
        <v>42</v>
      </c>
      <c r="E30" s="96">
        <v>25</v>
      </c>
      <c r="F30" s="254">
        <v>59.523809523809526</v>
      </c>
      <c r="G30" s="96">
        <v>27</v>
      </c>
      <c r="H30" s="254">
        <v>64.28571428571429</v>
      </c>
      <c r="I30" s="96">
        <f>'[1]Табл 1000'!E181+'[1]Табл 1000'!I181</f>
        <v>131</v>
      </c>
      <c r="J30" s="96">
        <v>51</v>
      </c>
      <c r="K30" s="254">
        <f t="shared" si="0"/>
        <v>38.93129770992366</v>
      </c>
      <c r="L30" s="96">
        <v>61</v>
      </c>
      <c r="M30" s="355">
        <f t="shared" si="1"/>
        <v>46.56488549618321</v>
      </c>
    </row>
    <row r="31" spans="2:13" ht="12" customHeight="1">
      <c r="B31" s="236">
        <v>24</v>
      </c>
      <c r="C31" s="237" t="s">
        <v>55</v>
      </c>
      <c r="D31" s="174">
        <v>37</v>
      </c>
      <c r="E31" s="96">
        <v>22</v>
      </c>
      <c r="F31" s="254">
        <v>59.45945945945946</v>
      </c>
      <c r="G31" s="96">
        <v>24</v>
      </c>
      <c r="H31" s="254">
        <v>64.86486486486487</v>
      </c>
      <c r="I31" s="96">
        <f>'[1]Табл 1000'!E182+'[1]Табл 1000'!I182</f>
        <v>176</v>
      </c>
      <c r="J31" s="96">
        <v>105</v>
      </c>
      <c r="K31" s="254">
        <f t="shared" si="0"/>
        <v>59.65909090909091</v>
      </c>
      <c r="L31" s="96">
        <v>114</v>
      </c>
      <c r="M31" s="355">
        <f t="shared" si="1"/>
        <v>64.77272727272727</v>
      </c>
    </row>
    <row r="32" spans="2:13" ht="12" customHeight="1">
      <c r="B32" s="236">
        <v>25</v>
      </c>
      <c r="C32" s="237" t="s">
        <v>56</v>
      </c>
      <c r="D32" s="174">
        <v>42</v>
      </c>
      <c r="E32" s="96">
        <v>19</v>
      </c>
      <c r="F32" s="254">
        <v>45.23809523809524</v>
      </c>
      <c r="G32" s="96">
        <v>31</v>
      </c>
      <c r="H32" s="254">
        <v>73.80952380952381</v>
      </c>
      <c r="I32" s="96">
        <f>'[1]Табл 1000'!E183+'[1]Табл 1000'!I183</f>
        <v>164</v>
      </c>
      <c r="J32" s="96">
        <v>60</v>
      </c>
      <c r="K32" s="254">
        <f t="shared" si="0"/>
        <v>36.58536585365854</v>
      </c>
      <c r="L32" s="96">
        <v>85</v>
      </c>
      <c r="M32" s="355">
        <f t="shared" si="1"/>
        <v>51.829268292682926</v>
      </c>
    </row>
    <row r="33" spans="2:13" ht="12" customHeight="1">
      <c r="B33" s="236">
        <v>26</v>
      </c>
      <c r="C33" s="237" t="s">
        <v>57</v>
      </c>
      <c r="D33" s="174">
        <v>150</v>
      </c>
      <c r="E33" s="96">
        <v>68</v>
      </c>
      <c r="F33" s="254">
        <v>45.33333333333333</v>
      </c>
      <c r="G33" s="96">
        <v>84</v>
      </c>
      <c r="H33" s="254">
        <v>56.00000000000001</v>
      </c>
      <c r="I33" s="96">
        <f>'[1]Табл 1000'!E184+'[1]Табл 1000'!I184</f>
        <v>364</v>
      </c>
      <c r="J33" s="96">
        <v>131</v>
      </c>
      <c r="K33" s="254">
        <f t="shared" si="0"/>
        <v>35.989010989010985</v>
      </c>
      <c r="L33" s="96">
        <v>166</v>
      </c>
      <c r="M33" s="355">
        <f t="shared" si="1"/>
        <v>45.604395604395606</v>
      </c>
    </row>
    <row r="34" spans="2:13" ht="12" customHeight="1" thickBot="1">
      <c r="B34" s="238">
        <v>27</v>
      </c>
      <c r="C34" s="240" t="s">
        <v>58</v>
      </c>
      <c r="D34" s="287">
        <v>96</v>
      </c>
      <c r="E34" s="288">
        <v>57</v>
      </c>
      <c r="F34" s="386">
        <v>59.375</v>
      </c>
      <c r="G34" s="288">
        <v>71</v>
      </c>
      <c r="H34" s="386">
        <v>73.95833333333334</v>
      </c>
      <c r="I34" s="288">
        <f>'[1]Табл 1000'!E185+'[1]Табл 1000'!I185</f>
        <v>134</v>
      </c>
      <c r="J34" s="288">
        <v>72</v>
      </c>
      <c r="K34" s="386">
        <f t="shared" si="0"/>
        <v>53.73134328358209</v>
      </c>
      <c r="L34" s="288">
        <v>131</v>
      </c>
      <c r="M34" s="356">
        <f t="shared" si="1"/>
        <v>97.76119402985076</v>
      </c>
    </row>
    <row r="35" spans="2:13" ht="12" customHeight="1" thickBot="1">
      <c r="B35" s="1953" t="s">
        <v>30</v>
      </c>
      <c r="C35" s="1954"/>
      <c r="D35" s="1347">
        <f>SUM(D8:D34)</f>
        <v>6460</v>
      </c>
      <c r="E35" s="1348">
        <f>SUM(E8:E34)</f>
        <v>3412</v>
      </c>
      <c r="F35" s="1368">
        <f>E35/D35*100</f>
        <v>52.817337461300305</v>
      </c>
      <c r="G35" s="1348">
        <f>SUM(G8:G34)</f>
        <v>4225</v>
      </c>
      <c r="H35" s="1368">
        <f>G35/D35*100</f>
        <v>65.40247678018576</v>
      </c>
      <c r="I35" s="1348">
        <f>SUM(I8:I34)</f>
        <v>10080</v>
      </c>
      <c r="J35" s="1348">
        <f>SUM(J8:J34)</f>
        <v>4602</v>
      </c>
      <c r="K35" s="1368">
        <f>J35/I35*100</f>
        <v>45.654761904761905</v>
      </c>
      <c r="L35" s="1348">
        <f>SUM(L8:L34)</f>
        <v>5912</v>
      </c>
      <c r="M35" s="1369">
        <f>L35/I35*100</f>
        <v>58.65079365079365</v>
      </c>
    </row>
    <row r="36" spans="2:13" ht="12" customHeight="1">
      <c r="B36" s="1959" t="s">
        <v>223</v>
      </c>
      <c r="C36" s="1960"/>
      <c r="D36" s="490">
        <v>731</v>
      </c>
      <c r="E36" s="492">
        <v>256</v>
      </c>
      <c r="F36" s="251">
        <v>35.02051983584131</v>
      </c>
      <c r="G36" s="492">
        <v>354</v>
      </c>
      <c r="H36" s="251">
        <v>48.42681258549932</v>
      </c>
      <c r="I36" s="492">
        <f>'[1]Табл 3000'!E186+'[1]Табл 3000'!I186</f>
        <v>894</v>
      </c>
      <c r="J36" s="492">
        <v>212</v>
      </c>
      <c r="K36" s="251">
        <f>J36/I36*100</f>
        <v>23.713646532438478</v>
      </c>
      <c r="L36" s="492">
        <v>340</v>
      </c>
      <c r="M36" s="354">
        <f>L36/I36*100</f>
        <v>38.03131991051455</v>
      </c>
    </row>
    <row r="37" spans="2:13" ht="12" customHeight="1" thickBot="1">
      <c r="B37" s="1951" t="s">
        <v>224</v>
      </c>
      <c r="C37" s="1952"/>
      <c r="D37" s="287">
        <v>0</v>
      </c>
      <c r="E37" s="288">
        <v>0</v>
      </c>
      <c r="F37" s="386">
        <v>0</v>
      </c>
      <c r="G37" s="288">
        <v>0</v>
      </c>
      <c r="H37" s="386">
        <v>0</v>
      </c>
      <c r="I37" s="288">
        <f>'[1]Табл 3000'!E187+'[1]Табл 3000'!I187</f>
        <v>0</v>
      </c>
      <c r="J37" s="288">
        <v>0</v>
      </c>
      <c r="K37" s="386">
        <v>0</v>
      </c>
      <c r="L37" s="288">
        <v>0</v>
      </c>
      <c r="M37" s="356">
        <v>0</v>
      </c>
    </row>
    <row r="38" spans="2:13" ht="12" customHeight="1" thickBot="1">
      <c r="B38" s="1957" t="s">
        <v>69</v>
      </c>
      <c r="C38" s="1958"/>
      <c r="D38" s="428">
        <f>D35+D36+D37</f>
        <v>7191</v>
      </c>
      <c r="E38" s="480">
        <f>E35+E36+E37</f>
        <v>3668</v>
      </c>
      <c r="F38" s="387">
        <f>E38/D38*100</f>
        <v>51.00820470031985</v>
      </c>
      <c r="G38" s="480">
        <f>G35+G36+G37</f>
        <v>4579</v>
      </c>
      <c r="H38" s="387">
        <f>G38/D38*100</f>
        <v>63.676818245028514</v>
      </c>
      <c r="I38" s="480">
        <f>SUM(I35:I37)</f>
        <v>10974</v>
      </c>
      <c r="J38" s="480">
        <f>SUM(J35:J37)</f>
        <v>4814</v>
      </c>
      <c r="K38" s="387">
        <f>J38/I38*100</f>
        <v>43.86732276289411</v>
      </c>
      <c r="L38" s="480">
        <f>SUM(L35:L37)</f>
        <v>6252</v>
      </c>
      <c r="M38" s="388">
        <f>L38/I38*100</f>
        <v>56.97102241662111</v>
      </c>
    </row>
    <row r="39" spans="2:13" ht="12" customHeight="1">
      <c r="B39" s="1788" t="s">
        <v>298</v>
      </c>
      <c r="C39" s="1788"/>
      <c r="D39" s="1450"/>
      <c r="E39" s="1450"/>
      <c r="F39" s="1450"/>
      <c r="G39" s="1450"/>
      <c r="H39" s="1450"/>
      <c r="I39" s="1450"/>
      <c r="J39" s="1450"/>
      <c r="K39" s="1450"/>
      <c r="L39" s="1450"/>
      <c r="M39" s="1450"/>
    </row>
    <row r="40" spans="2:13" ht="10.5" customHeight="1">
      <c r="B40" s="1853" t="s">
        <v>254</v>
      </c>
      <c r="C40" s="1853"/>
      <c r="D40" s="1853"/>
      <c r="E40" s="1853"/>
      <c r="F40" s="1853"/>
      <c r="G40" s="1853"/>
      <c r="H40" s="1853"/>
      <c r="I40" s="1853"/>
      <c r="J40" s="1853"/>
      <c r="K40" s="1853"/>
      <c r="L40" s="1853"/>
      <c r="M40" s="1853"/>
    </row>
    <row r="41" spans="2:8" ht="12.75">
      <c r="B41" s="1877" t="s">
        <v>13</v>
      </c>
      <c r="C41" s="1877"/>
      <c r="D41" s="1877"/>
      <c r="E41" s="1877"/>
      <c r="F41" s="1877"/>
      <c r="G41" s="1877"/>
      <c r="H41" s="1877"/>
    </row>
  </sheetData>
  <sheetProtection/>
  <mergeCells count="30">
    <mergeCell ref="A21:A22"/>
    <mergeCell ref="B39:M39"/>
    <mergeCell ref="J4:M4"/>
    <mergeCell ref="J5:K5"/>
    <mergeCell ref="L5:M5"/>
    <mergeCell ref="J6:J7"/>
    <mergeCell ref="B3:B7"/>
    <mergeCell ref="C3:C7"/>
    <mergeCell ref="D3:H3"/>
    <mergeCell ref="F6:F7"/>
    <mergeCell ref="B40:M40"/>
    <mergeCell ref="B41:H41"/>
    <mergeCell ref="G1:M1"/>
    <mergeCell ref="B2:M2"/>
    <mergeCell ref="B38:C38"/>
    <mergeCell ref="B36:C36"/>
    <mergeCell ref="B37:C37"/>
    <mergeCell ref="B35:C35"/>
    <mergeCell ref="I3:M3"/>
    <mergeCell ref="I4:I7"/>
    <mergeCell ref="K6:K7"/>
    <mergeCell ref="L6:L7"/>
    <mergeCell ref="M6:M7"/>
    <mergeCell ref="D4:D7"/>
    <mergeCell ref="E4:H4"/>
    <mergeCell ref="G5:H5"/>
    <mergeCell ref="E6:E7"/>
    <mergeCell ref="E5:F5"/>
    <mergeCell ref="G6:G7"/>
    <mergeCell ref="H6:H7"/>
  </mergeCells>
  <printOptions/>
  <pageMargins left="0.31496062992125984" right="0.31496062992125984" top="0.15" bottom="0.03" header="0.11811023622047245" footer="0.11811023622047245"/>
  <pageSetup horizontalDpi="200" verticalDpi="2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8515625" style="0" customWidth="1"/>
    <col min="3" max="3" width="19.00390625" style="0" customWidth="1"/>
    <col min="4" max="4" width="15.00390625" style="0" customWidth="1"/>
    <col min="5" max="5" width="17.00390625" style="0" customWidth="1"/>
    <col min="6" max="6" width="19.7109375" style="0" customWidth="1"/>
    <col min="7" max="7" width="15.28125" style="0" customWidth="1"/>
    <col min="8" max="8" width="18.28125" style="0" customWidth="1"/>
    <col min="9" max="9" width="20.28125" style="0" customWidth="1"/>
  </cols>
  <sheetData>
    <row r="1" spans="1:9" ht="12.75" customHeight="1">
      <c r="A1" s="76"/>
      <c r="B1" s="76"/>
      <c r="C1" s="76"/>
      <c r="D1" s="151"/>
      <c r="F1" s="1862" t="s">
        <v>199</v>
      </c>
      <c r="G1" s="1862"/>
      <c r="H1" s="1862"/>
      <c r="I1" s="1862"/>
    </row>
    <row r="2" spans="1:9" ht="35.25" customHeight="1" thickBot="1">
      <c r="A2" s="140"/>
      <c r="B2" s="1968" t="s">
        <v>359</v>
      </c>
      <c r="C2" s="1968"/>
      <c r="D2" s="1883"/>
      <c r="E2" s="1883"/>
      <c r="F2" s="1883"/>
      <c r="G2" s="1883"/>
      <c r="H2" s="1883"/>
      <c r="I2" s="1883"/>
    </row>
    <row r="3" spans="1:9" ht="13.5" customHeight="1">
      <c r="A3" s="76"/>
      <c r="B3" s="1971" t="s">
        <v>206</v>
      </c>
      <c r="C3" s="1973" t="s">
        <v>28</v>
      </c>
      <c r="D3" s="1961">
        <v>2012</v>
      </c>
      <c r="E3" s="1962"/>
      <c r="F3" s="1962"/>
      <c r="G3" s="1962">
        <v>2013</v>
      </c>
      <c r="H3" s="1962"/>
      <c r="I3" s="1975"/>
    </row>
    <row r="4" spans="1:9" ht="41.25" customHeight="1" thickBot="1">
      <c r="A4" s="133"/>
      <c r="B4" s="1972"/>
      <c r="C4" s="1974"/>
      <c r="D4" s="1322" t="s">
        <v>357</v>
      </c>
      <c r="E4" s="1324" t="s">
        <v>318</v>
      </c>
      <c r="F4" s="1324" t="s">
        <v>358</v>
      </c>
      <c r="G4" s="1324" t="s">
        <v>357</v>
      </c>
      <c r="H4" s="1324" t="s">
        <v>318</v>
      </c>
      <c r="I4" s="1323" t="s">
        <v>358</v>
      </c>
    </row>
    <row r="5" spans="1:9" ht="14.25" customHeight="1">
      <c r="A5" s="140"/>
      <c r="B5" s="142">
        <v>1</v>
      </c>
      <c r="C5" s="179" t="s">
        <v>32</v>
      </c>
      <c r="D5" s="275">
        <v>1866</v>
      </c>
      <c r="E5" s="186">
        <v>202</v>
      </c>
      <c r="F5" s="111">
        <f>E5/D5*100</f>
        <v>10.82529474812433</v>
      </c>
      <c r="G5" s="264">
        <v>1828</v>
      </c>
      <c r="H5" s="186">
        <v>177</v>
      </c>
      <c r="I5" s="164">
        <f>H5/G5*100</f>
        <v>9.682713347921226</v>
      </c>
    </row>
    <row r="6" spans="1:9" ht="14.25" customHeight="1">
      <c r="A6" s="76"/>
      <c r="B6" s="143">
        <v>2</v>
      </c>
      <c r="C6" s="144" t="s">
        <v>33</v>
      </c>
      <c r="D6" s="275">
        <v>1222</v>
      </c>
      <c r="E6" s="186">
        <v>108</v>
      </c>
      <c r="F6" s="111">
        <f aca="true" t="shared" si="0" ref="F6:F35">E6/D6*100</f>
        <v>8.8379705400982</v>
      </c>
      <c r="G6" s="264">
        <v>1296</v>
      </c>
      <c r="H6" s="186">
        <v>85</v>
      </c>
      <c r="I6" s="164">
        <f aca="true" t="shared" si="1" ref="I6:I35">H6/G6*100</f>
        <v>6.558641975308642</v>
      </c>
    </row>
    <row r="7" spans="1:9" ht="14.25" customHeight="1">
      <c r="A7" s="76"/>
      <c r="B7" s="143">
        <v>3</v>
      </c>
      <c r="C7" s="144" t="s">
        <v>34</v>
      </c>
      <c r="D7" s="275">
        <v>673</v>
      </c>
      <c r="E7" s="186">
        <v>98</v>
      </c>
      <c r="F7" s="111">
        <f t="shared" si="0"/>
        <v>14.561664190193166</v>
      </c>
      <c r="G7" s="264">
        <v>1187</v>
      </c>
      <c r="H7" s="186">
        <v>178</v>
      </c>
      <c r="I7" s="164">
        <f t="shared" si="1"/>
        <v>14.995787700084245</v>
      </c>
    </row>
    <row r="8" spans="1:9" ht="14.25" customHeight="1">
      <c r="A8" s="76"/>
      <c r="B8" s="143">
        <v>4</v>
      </c>
      <c r="C8" s="144" t="s">
        <v>35</v>
      </c>
      <c r="D8" s="275">
        <v>4695</v>
      </c>
      <c r="E8" s="186">
        <v>542</v>
      </c>
      <c r="F8" s="111">
        <f t="shared" si="0"/>
        <v>11.544195953141639</v>
      </c>
      <c r="G8" s="264">
        <v>4909</v>
      </c>
      <c r="H8" s="186">
        <v>481</v>
      </c>
      <c r="I8" s="164">
        <f t="shared" si="1"/>
        <v>9.798329598696272</v>
      </c>
    </row>
    <row r="9" spans="1:9" ht="14.25" customHeight="1">
      <c r="A9" s="76"/>
      <c r="B9" s="143">
        <v>5</v>
      </c>
      <c r="C9" s="144" t="s">
        <v>36</v>
      </c>
      <c r="D9" s="275">
        <v>3913</v>
      </c>
      <c r="E9" s="186">
        <v>247</v>
      </c>
      <c r="F9" s="111">
        <f t="shared" si="0"/>
        <v>6.312292358803987</v>
      </c>
      <c r="G9" s="264">
        <v>4082</v>
      </c>
      <c r="H9" s="186">
        <v>232</v>
      </c>
      <c r="I9" s="164">
        <f t="shared" si="1"/>
        <v>5.683488486036257</v>
      </c>
    </row>
    <row r="10" spans="1:9" ht="14.25" customHeight="1">
      <c r="A10" s="76"/>
      <c r="B10" s="143">
        <v>6</v>
      </c>
      <c r="C10" s="144" t="s">
        <v>37</v>
      </c>
      <c r="D10" s="275">
        <v>1054</v>
      </c>
      <c r="E10" s="186">
        <v>107</v>
      </c>
      <c r="F10" s="111">
        <f t="shared" si="0"/>
        <v>10.15180265654649</v>
      </c>
      <c r="G10" s="264">
        <v>1097</v>
      </c>
      <c r="H10" s="186">
        <v>126</v>
      </c>
      <c r="I10" s="164">
        <f t="shared" si="1"/>
        <v>11.485870556061988</v>
      </c>
    </row>
    <row r="11" spans="1:9" ht="14.25" customHeight="1">
      <c r="A11" s="140"/>
      <c r="B11" s="143">
        <v>7</v>
      </c>
      <c r="C11" s="144" t="s">
        <v>38</v>
      </c>
      <c r="D11" s="275">
        <v>920</v>
      </c>
      <c r="E11" s="186">
        <v>31</v>
      </c>
      <c r="F11" s="111">
        <f t="shared" si="0"/>
        <v>3.369565217391304</v>
      </c>
      <c r="G11" s="264">
        <v>1131</v>
      </c>
      <c r="H11" s="186">
        <v>29</v>
      </c>
      <c r="I11" s="164">
        <f t="shared" si="1"/>
        <v>2.564102564102564</v>
      </c>
    </row>
    <row r="12" spans="1:9" ht="14.25" customHeight="1">
      <c r="A12" s="76"/>
      <c r="B12" s="143">
        <v>8</v>
      </c>
      <c r="C12" s="144" t="s">
        <v>39</v>
      </c>
      <c r="D12" s="275">
        <v>1548</v>
      </c>
      <c r="E12" s="186">
        <v>106</v>
      </c>
      <c r="F12" s="111">
        <f t="shared" si="0"/>
        <v>6.847545219638243</v>
      </c>
      <c r="G12" s="264">
        <v>1530</v>
      </c>
      <c r="H12" s="186">
        <v>104</v>
      </c>
      <c r="I12" s="164">
        <f t="shared" si="1"/>
        <v>6.7973856209150325</v>
      </c>
    </row>
    <row r="13" spans="1:9" ht="14.25" customHeight="1">
      <c r="A13" s="76"/>
      <c r="B13" s="143">
        <v>9</v>
      </c>
      <c r="C13" s="144" t="s">
        <v>40</v>
      </c>
      <c r="D13" s="275">
        <v>1175</v>
      </c>
      <c r="E13" s="186">
        <v>110</v>
      </c>
      <c r="F13" s="111">
        <f t="shared" si="0"/>
        <v>9.361702127659575</v>
      </c>
      <c r="G13" s="264">
        <v>1658</v>
      </c>
      <c r="H13" s="186">
        <v>100</v>
      </c>
      <c r="I13" s="164">
        <f t="shared" si="1"/>
        <v>6.031363088057901</v>
      </c>
    </row>
    <row r="14" spans="1:9" ht="14.25" customHeight="1">
      <c r="A14" s="76"/>
      <c r="B14" s="143">
        <v>10</v>
      </c>
      <c r="C14" s="144" t="s">
        <v>41</v>
      </c>
      <c r="D14" s="275">
        <v>1789</v>
      </c>
      <c r="E14" s="186">
        <v>129</v>
      </c>
      <c r="F14" s="111">
        <f t="shared" si="0"/>
        <v>7.210732252655115</v>
      </c>
      <c r="G14" s="264">
        <v>1811</v>
      </c>
      <c r="H14" s="186">
        <v>150</v>
      </c>
      <c r="I14" s="164">
        <f t="shared" si="1"/>
        <v>8.282716731087797</v>
      </c>
    </row>
    <row r="15" spans="1:9" ht="14.25" customHeight="1">
      <c r="A15" s="1910">
        <v>71</v>
      </c>
      <c r="B15" s="143">
        <v>11</v>
      </c>
      <c r="C15" s="144" t="s">
        <v>42</v>
      </c>
      <c r="D15" s="275">
        <v>1109</v>
      </c>
      <c r="E15" s="186">
        <v>50</v>
      </c>
      <c r="F15" s="111">
        <f t="shared" si="0"/>
        <v>4.508566275924256</v>
      </c>
      <c r="G15" s="264">
        <v>1116</v>
      </c>
      <c r="H15" s="186">
        <v>53</v>
      </c>
      <c r="I15" s="164">
        <f t="shared" si="1"/>
        <v>4.749103942652329</v>
      </c>
    </row>
    <row r="16" spans="1:9" ht="14.25" customHeight="1">
      <c r="A16" s="1910"/>
      <c r="B16" s="143">
        <v>12</v>
      </c>
      <c r="C16" s="144" t="s">
        <v>43</v>
      </c>
      <c r="D16" s="275">
        <v>2441</v>
      </c>
      <c r="E16" s="186">
        <v>354</v>
      </c>
      <c r="F16" s="111">
        <f t="shared" si="0"/>
        <v>14.50225317492831</v>
      </c>
      <c r="G16" s="264">
        <v>2536</v>
      </c>
      <c r="H16" s="186">
        <v>260</v>
      </c>
      <c r="I16" s="164">
        <f t="shared" si="1"/>
        <v>10.25236593059937</v>
      </c>
    </row>
    <row r="17" spans="1:9" ht="14.25" customHeight="1">
      <c r="A17" s="76"/>
      <c r="B17" s="143">
        <v>13</v>
      </c>
      <c r="C17" s="144" t="s">
        <v>44</v>
      </c>
      <c r="D17" s="275">
        <v>1997</v>
      </c>
      <c r="E17" s="186">
        <v>205</v>
      </c>
      <c r="F17" s="111">
        <f t="shared" si="0"/>
        <v>10.265398097145718</v>
      </c>
      <c r="G17" s="264">
        <v>2306</v>
      </c>
      <c r="H17" s="186">
        <v>140</v>
      </c>
      <c r="I17" s="164">
        <f t="shared" si="1"/>
        <v>6.071118820468343</v>
      </c>
    </row>
    <row r="18" spans="1:9" ht="14.25" customHeight="1">
      <c r="A18" s="76"/>
      <c r="B18" s="143">
        <v>14</v>
      </c>
      <c r="C18" s="144" t="s">
        <v>45</v>
      </c>
      <c r="D18" s="275">
        <v>1797</v>
      </c>
      <c r="E18" s="186">
        <v>190</v>
      </c>
      <c r="F18" s="111">
        <f t="shared" si="0"/>
        <v>10.573177518085698</v>
      </c>
      <c r="G18" s="264">
        <v>1638</v>
      </c>
      <c r="H18" s="186">
        <v>139</v>
      </c>
      <c r="I18" s="164">
        <f t="shared" si="1"/>
        <v>8.485958485958486</v>
      </c>
    </row>
    <row r="19" spans="1:9" ht="14.25" customHeight="1">
      <c r="A19" s="76"/>
      <c r="B19" s="143">
        <v>15</v>
      </c>
      <c r="C19" s="144" t="s">
        <v>46</v>
      </c>
      <c r="D19" s="275">
        <v>3136</v>
      </c>
      <c r="E19" s="186">
        <v>251</v>
      </c>
      <c r="F19" s="111">
        <f t="shared" si="0"/>
        <v>8.003826530612244</v>
      </c>
      <c r="G19" s="264">
        <v>3033</v>
      </c>
      <c r="H19" s="186">
        <v>192</v>
      </c>
      <c r="I19" s="164">
        <f t="shared" si="1"/>
        <v>6.330365974282888</v>
      </c>
    </row>
    <row r="20" spans="1:9" ht="14.25" customHeight="1">
      <c r="A20" s="76"/>
      <c r="B20" s="143">
        <v>16</v>
      </c>
      <c r="C20" s="144" t="s">
        <v>47</v>
      </c>
      <c r="D20" s="275">
        <v>1227</v>
      </c>
      <c r="E20" s="186">
        <v>64</v>
      </c>
      <c r="F20" s="111">
        <f t="shared" si="0"/>
        <v>5.215973920130399</v>
      </c>
      <c r="G20" s="264">
        <v>1383</v>
      </c>
      <c r="H20" s="186">
        <v>76</v>
      </c>
      <c r="I20" s="164">
        <f t="shared" si="1"/>
        <v>5.49530007230658</v>
      </c>
    </row>
    <row r="21" spans="1:9" ht="14.25" customHeight="1">
      <c r="A21" s="76"/>
      <c r="B21" s="143">
        <v>17</v>
      </c>
      <c r="C21" s="144" t="s">
        <v>48</v>
      </c>
      <c r="D21" s="275">
        <v>837</v>
      </c>
      <c r="E21" s="186">
        <v>125</v>
      </c>
      <c r="F21" s="111">
        <f t="shared" si="0"/>
        <v>14.934289127837516</v>
      </c>
      <c r="G21" s="264">
        <v>890</v>
      </c>
      <c r="H21" s="186">
        <v>123</v>
      </c>
      <c r="I21" s="164">
        <f t="shared" si="1"/>
        <v>13.820224719101123</v>
      </c>
    </row>
    <row r="22" spans="1:9" ht="14.25" customHeight="1">
      <c r="A22" s="76"/>
      <c r="B22" s="143">
        <v>18</v>
      </c>
      <c r="C22" s="144" t="s">
        <v>49</v>
      </c>
      <c r="D22" s="275">
        <v>868</v>
      </c>
      <c r="E22" s="186">
        <v>85</v>
      </c>
      <c r="F22" s="111">
        <f t="shared" si="0"/>
        <v>9.7926267281106</v>
      </c>
      <c r="G22" s="264">
        <v>1042</v>
      </c>
      <c r="H22" s="186">
        <v>105</v>
      </c>
      <c r="I22" s="164">
        <f t="shared" si="1"/>
        <v>10.076775431861803</v>
      </c>
    </row>
    <row r="23" spans="1:9" ht="14.25" customHeight="1">
      <c r="A23" s="76"/>
      <c r="B23" s="143">
        <v>19</v>
      </c>
      <c r="C23" s="144" t="s">
        <v>50</v>
      </c>
      <c r="D23" s="275">
        <v>701</v>
      </c>
      <c r="E23" s="186">
        <v>77</v>
      </c>
      <c r="F23" s="111">
        <f t="shared" si="0"/>
        <v>10.984308131241084</v>
      </c>
      <c r="G23" s="264">
        <v>743</v>
      </c>
      <c r="H23" s="186">
        <v>73</v>
      </c>
      <c r="I23" s="164">
        <f t="shared" si="1"/>
        <v>9.825033647375504</v>
      </c>
    </row>
    <row r="24" spans="1:9" ht="14.25" customHeight="1">
      <c r="A24" s="76"/>
      <c r="B24" s="143">
        <v>20</v>
      </c>
      <c r="C24" s="144" t="s">
        <v>51</v>
      </c>
      <c r="D24" s="275">
        <v>1771</v>
      </c>
      <c r="E24" s="186">
        <v>103</v>
      </c>
      <c r="F24" s="111">
        <f t="shared" si="0"/>
        <v>5.815923207227555</v>
      </c>
      <c r="G24" s="264">
        <v>1610</v>
      </c>
      <c r="H24" s="186">
        <v>107</v>
      </c>
      <c r="I24" s="164">
        <f t="shared" si="1"/>
        <v>6.645962732919254</v>
      </c>
    </row>
    <row r="25" spans="1:9" ht="14.25" customHeight="1">
      <c r="A25" s="76"/>
      <c r="B25" s="143">
        <v>21</v>
      </c>
      <c r="C25" s="144" t="s">
        <v>52</v>
      </c>
      <c r="D25" s="275">
        <v>1682</v>
      </c>
      <c r="E25" s="186">
        <v>99</v>
      </c>
      <c r="F25" s="111">
        <f t="shared" si="0"/>
        <v>5.885850178359096</v>
      </c>
      <c r="G25" s="264">
        <v>1545</v>
      </c>
      <c r="H25" s="186">
        <v>90</v>
      </c>
      <c r="I25" s="164">
        <f t="shared" si="1"/>
        <v>5.825242718446602</v>
      </c>
    </row>
    <row r="26" spans="1:9" ht="14.25" customHeight="1">
      <c r="A26" s="76"/>
      <c r="B26" s="143">
        <v>22</v>
      </c>
      <c r="C26" s="144" t="s">
        <v>53</v>
      </c>
      <c r="D26" s="275">
        <v>1030</v>
      </c>
      <c r="E26" s="186">
        <v>106</v>
      </c>
      <c r="F26" s="111">
        <f t="shared" si="0"/>
        <v>10.29126213592233</v>
      </c>
      <c r="G26" s="264">
        <v>1145</v>
      </c>
      <c r="H26" s="186">
        <v>110</v>
      </c>
      <c r="I26" s="164">
        <f t="shared" si="1"/>
        <v>9.606986899563319</v>
      </c>
    </row>
    <row r="27" spans="1:9" ht="14.25" customHeight="1">
      <c r="A27" s="76"/>
      <c r="B27" s="143">
        <v>23</v>
      </c>
      <c r="C27" s="144" t="s">
        <v>54</v>
      </c>
      <c r="D27" s="275">
        <v>987</v>
      </c>
      <c r="E27" s="186">
        <v>197</v>
      </c>
      <c r="F27" s="111">
        <f t="shared" si="0"/>
        <v>19.959473150962513</v>
      </c>
      <c r="G27" s="264">
        <v>1046</v>
      </c>
      <c r="H27" s="186">
        <v>196</v>
      </c>
      <c r="I27" s="164">
        <f t="shared" si="1"/>
        <v>18.738049713193117</v>
      </c>
    </row>
    <row r="28" spans="1:9" ht="14.25" customHeight="1">
      <c r="A28" s="76"/>
      <c r="B28" s="143">
        <v>24</v>
      </c>
      <c r="C28" s="144" t="s">
        <v>55</v>
      </c>
      <c r="D28" s="275">
        <v>569</v>
      </c>
      <c r="E28" s="186">
        <v>41</v>
      </c>
      <c r="F28" s="111">
        <f t="shared" si="0"/>
        <v>7.205623901581721</v>
      </c>
      <c r="G28" s="264">
        <v>659</v>
      </c>
      <c r="H28" s="186">
        <v>64</v>
      </c>
      <c r="I28" s="164">
        <f t="shared" si="1"/>
        <v>9.711684370257966</v>
      </c>
    </row>
    <row r="29" spans="1:9" ht="14.25" customHeight="1">
      <c r="A29" s="145"/>
      <c r="B29" s="143">
        <v>25</v>
      </c>
      <c r="C29" s="144" t="s">
        <v>56</v>
      </c>
      <c r="D29" s="275">
        <v>853</v>
      </c>
      <c r="E29" s="186">
        <v>66</v>
      </c>
      <c r="F29" s="111">
        <f t="shared" si="0"/>
        <v>7.737397420867527</v>
      </c>
      <c r="G29" s="264">
        <v>1098</v>
      </c>
      <c r="H29" s="186">
        <v>90</v>
      </c>
      <c r="I29" s="164">
        <f t="shared" si="1"/>
        <v>8.19672131147541</v>
      </c>
    </row>
    <row r="30" spans="1:9" ht="14.25" customHeight="1">
      <c r="A30" s="76"/>
      <c r="B30" s="143">
        <v>26</v>
      </c>
      <c r="C30" s="144" t="s">
        <v>57</v>
      </c>
      <c r="D30" s="275">
        <v>1669</v>
      </c>
      <c r="E30" s="186">
        <v>122</v>
      </c>
      <c r="F30" s="111">
        <f t="shared" si="0"/>
        <v>7.309766327142002</v>
      </c>
      <c r="G30" s="264">
        <v>2002</v>
      </c>
      <c r="H30" s="186">
        <v>209</v>
      </c>
      <c r="I30" s="164">
        <f t="shared" si="1"/>
        <v>10.43956043956044</v>
      </c>
    </row>
    <row r="31" spans="1:9" ht="14.25" customHeight="1" thickBot="1">
      <c r="A31" s="76"/>
      <c r="B31" s="153">
        <v>27</v>
      </c>
      <c r="C31" s="180" t="s">
        <v>58</v>
      </c>
      <c r="D31" s="275">
        <v>366</v>
      </c>
      <c r="E31" s="186">
        <v>49</v>
      </c>
      <c r="F31" s="196">
        <f t="shared" si="0"/>
        <v>13.387978142076504</v>
      </c>
      <c r="G31" s="266">
        <v>390</v>
      </c>
      <c r="H31" s="701">
        <v>43</v>
      </c>
      <c r="I31" s="197">
        <f t="shared" si="1"/>
        <v>11.025641025641026</v>
      </c>
    </row>
    <row r="32" spans="1:9" ht="14.25" customHeight="1" thickBot="1">
      <c r="A32" s="76"/>
      <c r="B32" s="1969" t="s">
        <v>30</v>
      </c>
      <c r="C32" s="1970"/>
      <c r="D32" s="296">
        <v>41895</v>
      </c>
      <c r="E32" s="188">
        <f>SUM(E5:E31)</f>
        <v>3864</v>
      </c>
      <c r="F32" s="178">
        <f t="shared" si="0"/>
        <v>9.223057644110275</v>
      </c>
      <c r="G32" s="265">
        <f>SUM(G5:G31)</f>
        <v>44711</v>
      </c>
      <c r="H32" s="181">
        <f>SUM(H5:H31)</f>
        <v>3732</v>
      </c>
      <c r="I32" s="175">
        <f t="shared" si="1"/>
        <v>8.346939231956343</v>
      </c>
    </row>
    <row r="33" spans="1:9" ht="14.25" customHeight="1">
      <c r="A33" s="76"/>
      <c r="B33" s="1964" t="s">
        <v>223</v>
      </c>
      <c r="C33" s="1965"/>
      <c r="D33" s="275">
        <v>3534</v>
      </c>
      <c r="E33" s="186">
        <v>109</v>
      </c>
      <c r="F33" s="111">
        <f t="shared" si="0"/>
        <v>3.084323712507074</v>
      </c>
      <c r="G33" s="264">
        <v>3326</v>
      </c>
      <c r="H33" s="186">
        <v>144</v>
      </c>
      <c r="I33" s="164">
        <f t="shared" si="1"/>
        <v>4.329524954900782</v>
      </c>
    </row>
    <row r="34" spans="1:9" ht="14.25" customHeight="1" thickBot="1">
      <c r="A34" s="76"/>
      <c r="B34" s="1966" t="s">
        <v>224</v>
      </c>
      <c r="C34" s="1967"/>
      <c r="D34" s="275">
        <v>140</v>
      </c>
      <c r="E34" s="186">
        <v>1</v>
      </c>
      <c r="F34" s="196">
        <f t="shared" si="0"/>
        <v>0.7142857142857143</v>
      </c>
      <c r="G34" s="266">
        <v>97</v>
      </c>
      <c r="H34" s="701">
        <v>1</v>
      </c>
      <c r="I34" s="197">
        <f t="shared" si="1"/>
        <v>1.0309278350515463</v>
      </c>
    </row>
    <row r="35" spans="1:9" ht="14.25" customHeight="1" thickBot="1">
      <c r="A35" s="76"/>
      <c r="B35" s="1963" t="s">
        <v>207</v>
      </c>
      <c r="C35" s="1810"/>
      <c r="D35" s="189">
        <f>D32+D33+D34</f>
        <v>45569</v>
      </c>
      <c r="E35" s="263">
        <f>E32+E33+E34</f>
        <v>3974</v>
      </c>
      <c r="F35" s="107">
        <f t="shared" si="0"/>
        <v>8.720840922557002</v>
      </c>
      <c r="G35" s="263">
        <f>SUM(G32:G34)</f>
        <v>48134</v>
      </c>
      <c r="H35" s="93">
        <f>SUM(H32:H34)</f>
        <v>3877</v>
      </c>
      <c r="I35" s="147">
        <f t="shared" si="1"/>
        <v>8.054597581750945</v>
      </c>
    </row>
    <row r="36" spans="2:9" ht="22.5" customHeight="1">
      <c r="B36" s="1427" t="s">
        <v>20</v>
      </c>
      <c r="C36" s="1427"/>
      <c r="D36" s="1427"/>
      <c r="E36" s="1427"/>
      <c r="F36" s="1427"/>
      <c r="G36" s="1418"/>
      <c r="H36" s="1418"/>
      <c r="I36" s="1418"/>
    </row>
    <row r="37" spans="2:10" ht="12.75">
      <c r="B37" s="1877" t="s">
        <v>362</v>
      </c>
      <c r="C37" s="1877"/>
      <c r="D37" s="1877"/>
      <c r="E37" s="1877"/>
      <c r="F37" s="1877"/>
      <c r="G37" s="1877"/>
      <c r="H37" s="1877"/>
      <c r="I37" s="1877"/>
      <c r="J37" s="1877"/>
    </row>
  </sheetData>
  <sheetProtection/>
  <mergeCells count="13">
    <mergeCell ref="B37:J37"/>
    <mergeCell ref="A15:A16"/>
    <mergeCell ref="B32:C32"/>
    <mergeCell ref="B3:B4"/>
    <mergeCell ref="C3:C4"/>
    <mergeCell ref="G3:I3"/>
    <mergeCell ref="F1:I1"/>
    <mergeCell ref="B36:I36"/>
    <mergeCell ref="D3:F3"/>
    <mergeCell ref="B35:C35"/>
    <mergeCell ref="B33:C33"/>
    <mergeCell ref="B34:C34"/>
    <mergeCell ref="B2:I2"/>
  </mergeCells>
  <printOptions/>
  <pageMargins left="0.31496062992125984" right="0.31496062992125984" top="0.15748031496062992" bottom="0.22" header="0.11811023622047245" footer="0.11811023622047245"/>
  <pageSetup horizontalDpi="200" verticalDpi="2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5.421875" style="0" customWidth="1"/>
    <col min="2" max="2" width="7.421875" style="0" customWidth="1"/>
    <col min="3" max="3" width="23.421875" style="0" customWidth="1"/>
    <col min="4" max="11" width="12.7109375" style="0" customWidth="1"/>
  </cols>
  <sheetData>
    <row r="1" spans="1:11" ht="15.75">
      <c r="A1" s="76"/>
      <c r="B1" s="76"/>
      <c r="C1" s="76"/>
      <c r="D1" s="76"/>
      <c r="E1" s="76"/>
      <c r="F1" s="76"/>
      <c r="G1" s="76"/>
      <c r="H1" s="1976" t="s">
        <v>375</v>
      </c>
      <c r="I1" s="1976"/>
      <c r="J1" s="1976"/>
      <c r="K1" s="1976"/>
    </row>
    <row r="2" spans="1:11" ht="33" customHeight="1" thickBot="1">
      <c r="A2" s="76"/>
      <c r="B2" s="1983" t="s">
        <v>330</v>
      </c>
      <c r="C2" s="1983"/>
      <c r="D2" s="1983"/>
      <c r="E2" s="1983"/>
      <c r="F2" s="1983"/>
      <c r="G2" s="1983"/>
      <c r="H2" s="1983"/>
      <c r="I2" s="1983"/>
      <c r="J2" s="1983"/>
      <c r="K2" s="1983"/>
    </row>
    <row r="3" spans="1:11" ht="15.75" customHeight="1">
      <c r="A3" s="77"/>
      <c r="B3" s="1550" t="s">
        <v>27</v>
      </c>
      <c r="C3" s="1596" t="s">
        <v>28</v>
      </c>
      <c r="D3" s="1977" t="s">
        <v>162</v>
      </c>
      <c r="E3" s="1978"/>
      <c r="F3" s="1978"/>
      <c r="G3" s="1979"/>
      <c r="H3" s="1982" t="s">
        <v>248</v>
      </c>
      <c r="I3" s="1978"/>
      <c r="J3" s="1978"/>
      <c r="K3" s="1979"/>
    </row>
    <row r="4" spans="1:11" ht="15.75" customHeight="1" thickBot="1">
      <c r="A4" s="77"/>
      <c r="B4" s="1552"/>
      <c r="C4" s="1981"/>
      <c r="D4" s="313">
        <v>2010</v>
      </c>
      <c r="E4" s="157">
        <v>2011</v>
      </c>
      <c r="F4" s="308">
        <v>2012</v>
      </c>
      <c r="G4" s="440">
        <v>2013</v>
      </c>
      <c r="H4" s="795">
        <v>2010</v>
      </c>
      <c r="I4" s="308">
        <v>2011</v>
      </c>
      <c r="J4" s="1372">
        <v>2012</v>
      </c>
      <c r="K4" s="1371">
        <v>2013</v>
      </c>
    </row>
    <row r="5" spans="1:11" ht="15.75" customHeight="1">
      <c r="A5" s="78"/>
      <c r="B5" s="173">
        <v>1</v>
      </c>
      <c r="C5" s="310" t="s">
        <v>32</v>
      </c>
      <c r="D5" s="124">
        <v>1617</v>
      </c>
      <c r="E5" s="91">
        <v>1463</v>
      </c>
      <c r="F5" s="33">
        <v>1447</v>
      </c>
      <c r="G5" s="801">
        <v>1435</v>
      </c>
      <c r="H5" s="796">
        <v>82.6</v>
      </c>
      <c r="I5" s="111">
        <v>74.8</v>
      </c>
      <c r="J5" s="111">
        <v>74</v>
      </c>
      <c r="K5" s="802">
        <f>G5*100000/'Табл.1.'!D7</f>
        <v>73.34818357184697</v>
      </c>
    </row>
    <row r="6" spans="1:11" ht="15.75" customHeight="1">
      <c r="A6" s="78"/>
      <c r="B6" s="81">
        <v>2</v>
      </c>
      <c r="C6" s="311" t="s">
        <v>33</v>
      </c>
      <c r="D6" s="95">
        <v>862</v>
      </c>
      <c r="E6" s="89">
        <v>861</v>
      </c>
      <c r="F6" s="32">
        <v>886</v>
      </c>
      <c r="G6" s="801">
        <v>906</v>
      </c>
      <c r="H6" s="797">
        <v>52.4</v>
      </c>
      <c r="I6" s="105">
        <v>52.7</v>
      </c>
      <c r="J6" s="111">
        <v>54.5</v>
      </c>
      <c r="K6" s="802">
        <f>G6*100000/'Табл.1.'!D8</f>
        <v>55.92754851529643</v>
      </c>
    </row>
    <row r="7" spans="1:11" ht="15.75" customHeight="1">
      <c r="A7" s="78"/>
      <c r="B7" s="81">
        <v>3</v>
      </c>
      <c r="C7" s="311" t="s">
        <v>34</v>
      </c>
      <c r="D7" s="95">
        <v>580</v>
      </c>
      <c r="E7" s="89">
        <v>537</v>
      </c>
      <c r="F7" s="32">
        <v>534</v>
      </c>
      <c r="G7" s="801">
        <v>703</v>
      </c>
      <c r="H7" s="797">
        <v>56.1</v>
      </c>
      <c r="I7" s="105">
        <v>51.9</v>
      </c>
      <c r="J7" s="111">
        <v>51.6</v>
      </c>
      <c r="K7" s="802">
        <f>G7*100000/'Табл.1.'!D9</f>
        <v>67.77667441165411</v>
      </c>
    </row>
    <row r="8" spans="1:11" ht="15.75" customHeight="1">
      <c r="A8" s="78"/>
      <c r="B8" s="81">
        <v>4</v>
      </c>
      <c r="C8" s="311" t="s">
        <v>35</v>
      </c>
      <c r="D8" s="95">
        <v>3198</v>
      </c>
      <c r="E8" s="89">
        <v>3230</v>
      </c>
      <c r="F8" s="32">
        <v>3118</v>
      </c>
      <c r="G8" s="801">
        <v>3089</v>
      </c>
      <c r="H8" s="797">
        <v>95.4</v>
      </c>
      <c r="I8" s="105">
        <v>96.9</v>
      </c>
      <c r="J8" s="111">
        <v>94</v>
      </c>
      <c r="K8" s="802">
        <f>G8*100000/'Табл.1.'!D10</f>
        <v>93.47898583925004</v>
      </c>
    </row>
    <row r="9" spans="1:11" ht="15.75" customHeight="1">
      <c r="A9" s="78"/>
      <c r="B9" s="81">
        <v>5</v>
      </c>
      <c r="C9" s="311" t="s">
        <v>36</v>
      </c>
      <c r="D9" s="95">
        <v>3407</v>
      </c>
      <c r="E9" s="89">
        <v>3048</v>
      </c>
      <c r="F9" s="32">
        <v>2863</v>
      </c>
      <c r="G9" s="801">
        <v>2829</v>
      </c>
      <c r="H9" s="797">
        <v>76.5</v>
      </c>
      <c r="I9" s="105">
        <v>69</v>
      </c>
      <c r="J9" s="111">
        <v>65.2</v>
      </c>
      <c r="K9" s="802">
        <f>G9*100000/'Табл.1.'!D11</f>
        <v>64.84729024743974</v>
      </c>
    </row>
    <row r="10" spans="1:11" ht="15.75" customHeight="1">
      <c r="A10" s="78"/>
      <c r="B10" s="81">
        <v>6</v>
      </c>
      <c r="C10" s="311" t="s">
        <v>37</v>
      </c>
      <c r="D10" s="95">
        <v>952</v>
      </c>
      <c r="E10" s="89">
        <v>874</v>
      </c>
      <c r="F10" s="32">
        <v>853</v>
      </c>
      <c r="G10" s="801">
        <v>839</v>
      </c>
      <c r="H10" s="797">
        <v>74</v>
      </c>
      <c r="I10" s="105">
        <v>68.3</v>
      </c>
      <c r="J10" s="111">
        <v>67</v>
      </c>
      <c r="K10" s="802">
        <f>G10*100000/'Табл.1.'!D12</f>
        <v>66.08005847179429</v>
      </c>
    </row>
    <row r="11" spans="1:11" ht="15.75" customHeight="1">
      <c r="A11" s="78"/>
      <c r="B11" s="81">
        <v>7</v>
      </c>
      <c r="C11" s="311" t="s">
        <v>38</v>
      </c>
      <c r="D11" s="95">
        <v>744</v>
      </c>
      <c r="E11" s="89">
        <v>699</v>
      </c>
      <c r="F11" s="32">
        <v>713</v>
      </c>
      <c r="G11" s="801">
        <v>713</v>
      </c>
      <c r="H11" s="797">
        <v>59.9</v>
      </c>
      <c r="I11" s="105">
        <v>56.2</v>
      </c>
      <c r="J11" s="111">
        <v>57.1</v>
      </c>
      <c r="K11" s="802">
        <f>G11*100000/'Табл.1.'!D13</f>
        <v>56.968902809294</v>
      </c>
    </row>
    <row r="12" spans="1:11" ht="15.75" customHeight="1">
      <c r="A12" s="78"/>
      <c r="B12" s="81">
        <v>8</v>
      </c>
      <c r="C12" s="311" t="s">
        <v>39</v>
      </c>
      <c r="D12" s="95">
        <v>1031</v>
      </c>
      <c r="E12" s="89">
        <v>1046</v>
      </c>
      <c r="F12" s="32">
        <v>1087</v>
      </c>
      <c r="G12" s="801">
        <v>1110</v>
      </c>
      <c r="H12" s="797">
        <v>56.9</v>
      </c>
      <c r="I12" s="105">
        <v>58.1</v>
      </c>
      <c r="J12" s="111">
        <v>60.7</v>
      </c>
      <c r="K12" s="802">
        <f>G12*100000/'Табл.1.'!D14</f>
        <v>62.203901025187534</v>
      </c>
    </row>
    <row r="13" spans="1:11" ht="15.75" customHeight="1">
      <c r="A13" s="78"/>
      <c r="B13" s="81">
        <v>9</v>
      </c>
      <c r="C13" s="311" t="s">
        <v>40</v>
      </c>
      <c r="D13" s="95">
        <v>911</v>
      </c>
      <c r="E13" s="89">
        <v>887</v>
      </c>
      <c r="F13" s="32">
        <v>938</v>
      </c>
      <c r="G13" s="801">
        <v>954</v>
      </c>
      <c r="H13" s="797">
        <v>66.1</v>
      </c>
      <c r="I13" s="105">
        <v>64.4</v>
      </c>
      <c r="J13" s="111">
        <v>68.1</v>
      </c>
      <c r="K13" s="802">
        <f>G13*100000/'Табл.1.'!D15</f>
        <v>69.17745540084492</v>
      </c>
    </row>
    <row r="14" spans="1:11" ht="15.75" customHeight="1">
      <c r="A14" s="78"/>
      <c r="B14" s="81">
        <v>10</v>
      </c>
      <c r="C14" s="311" t="s">
        <v>41</v>
      </c>
      <c r="D14" s="95">
        <v>986</v>
      </c>
      <c r="E14" s="89">
        <v>991</v>
      </c>
      <c r="F14" s="32">
        <v>1246</v>
      </c>
      <c r="G14" s="801">
        <v>1210</v>
      </c>
      <c r="H14" s="797">
        <v>57.5</v>
      </c>
      <c r="I14" s="105">
        <v>57.9</v>
      </c>
      <c r="J14" s="111">
        <v>72.7</v>
      </c>
      <c r="K14" s="802">
        <f>G14*100000/'Табл.1.'!D16</f>
        <v>70.50160434849235</v>
      </c>
    </row>
    <row r="15" spans="1:11" ht="15.75" customHeight="1">
      <c r="A15" s="78"/>
      <c r="B15" s="81">
        <v>11</v>
      </c>
      <c r="C15" s="311" t="s">
        <v>42</v>
      </c>
      <c r="D15" s="95">
        <v>833</v>
      </c>
      <c r="E15" s="89">
        <v>801</v>
      </c>
      <c r="F15" s="32">
        <v>783</v>
      </c>
      <c r="G15" s="801">
        <v>762</v>
      </c>
      <c r="H15" s="797">
        <v>82.4</v>
      </c>
      <c r="I15" s="105">
        <v>79.8</v>
      </c>
      <c r="J15" s="111">
        <v>78.6</v>
      </c>
      <c r="K15" s="802">
        <f>G15*100000/'Табл.1.'!D17</f>
        <v>77.06653613227125</v>
      </c>
    </row>
    <row r="16" spans="1:11" ht="15.75" customHeight="1">
      <c r="A16" s="78"/>
      <c r="B16" s="81">
        <v>12</v>
      </c>
      <c r="C16" s="311" t="s">
        <v>43</v>
      </c>
      <c r="D16" s="95">
        <v>1684</v>
      </c>
      <c r="E16" s="89">
        <v>1632</v>
      </c>
      <c r="F16" s="32">
        <v>1584</v>
      </c>
      <c r="G16" s="801">
        <v>1543</v>
      </c>
      <c r="H16" s="797">
        <v>73</v>
      </c>
      <c r="I16" s="105">
        <v>71.4</v>
      </c>
      <c r="J16" s="111">
        <v>69.8</v>
      </c>
      <c r="K16" s="802">
        <f>G16*100000/'Табл.1.'!D18</f>
        <v>68.51827346384518</v>
      </c>
    </row>
    <row r="17" spans="1:11" ht="15.75" customHeight="1">
      <c r="A17" s="1743">
        <v>73</v>
      </c>
      <c r="B17" s="81">
        <v>13</v>
      </c>
      <c r="C17" s="311" t="s">
        <v>44</v>
      </c>
      <c r="D17" s="95">
        <v>1571</v>
      </c>
      <c r="E17" s="89">
        <v>1537</v>
      </c>
      <c r="F17" s="32">
        <v>1574</v>
      </c>
      <c r="G17" s="801">
        <v>1534</v>
      </c>
      <c r="H17" s="797">
        <v>62.1</v>
      </c>
      <c r="I17" s="105">
        <v>60.8</v>
      </c>
      <c r="J17" s="111">
        <v>62.4</v>
      </c>
      <c r="K17" s="802">
        <f>G17*100000/'Табл.1.'!D19</f>
        <v>60.8167362583514</v>
      </c>
    </row>
    <row r="18" spans="1:11" ht="15.75" customHeight="1">
      <c r="A18" s="1743"/>
      <c r="B18" s="81">
        <v>14</v>
      </c>
      <c r="C18" s="311" t="s">
        <v>45</v>
      </c>
      <c r="D18" s="95">
        <v>1011</v>
      </c>
      <c r="E18" s="89">
        <v>1017</v>
      </c>
      <c r="F18" s="32">
        <v>986</v>
      </c>
      <c r="G18" s="801">
        <v>874</v>
      </c>
      <c r="H18" s="797">
        <v>85</v>
      </c>
      <c r="I18" s="105">
        <v>86</v>
      </c>
      <c r="J18" s="111">
        <v>83.7</v>
      </c>
      <c r="K18" s="802">
        <f>G18*100000/'Табл.1.'!D20</f>
        <v>74.52467073567958</v>
      </c>
    </row>
    <row r="19" spans="1:11" ht="15.75" customHeight="1">
      <c r="A19" s="78"/>
      <c r="B19" s="81">
        <v>15</v>
      </c>
      <c r="C19" s="311" t="s">
        <v>46</v>
      </c>
      <c r="D19" s="95">
        <v>1808</v>
      </c>
      <c r="E19" s="89">
        <v>2040</v>
      </c>
      <c r="F19" s="32">
        <v>2190</v>
      </c>
      <c r="G19" s="801">
        <v>2110</v>
      </c>
      <c r="H19" s="797">
        <v>76</v>
      </c>
      <c r="I19" s="105">
        <v>85.8</v>
      </c>
      <c r="J19" s="111">
        <v>92.1</v>
      </c>
      <c r="K19" s="802">
        <f>G19*100000/'Табл.1.'!D21</f>
        <v>88.50299903527537</v>
      </c>
    </row>
    <row r="20" spans="1:11" ht="15.75" customHeight="1">
      <c r="A20" s="78"/>
      <c r="B20" s="81">
        <v>16</v>
      </c>
      <c r="C20" s="311" t="s">
        <v>47</v>
      </c>
      <c r="D20" s="95">
        <v>781</v>
      </c>
      <c r="E20" s="89">
        <v>807</v>
      </c>
      <c r="F20" s="32">
        <v>876</v>
      </c>
      <c r="G20" s="801">
        <v>860</v>
      </c>
      <c r="H20" s="797">
        <v>52.4</v>
      </c>
      <c r="I20" s="105">
        <v>54.5</v>
      </c>
      <c r="J20" s="111">
        <v>59.6</v>
      </c>
      <c r="K20" s="802">
        <f>G20*100000/'Табл.1.'!D22</f>
        <v>58.90479546679653</v>
      </c>
    </row>
    <row r="21" spans="1:11" ht="15.75" customHeight="1">
      <c r="A21" s="78"/>
      <c r="B21" s="81">
        <v>17</v>
      </c>
      <c r="C21" s="311" t="s">
        <v>48</v>
      </c>
      <c r="D21" s="95">
        <v>634</v>
      </c>
      <c r="E21" s="89">
        <v>682</v>
      </c>
      <c r="F21" s="32">
        <v>692</v>
      </c>
      <c r="G21" s="801">
        <v>707</v>
      </c>
      <c r="H21" s="797">
        <v>55.1</v>
      </c>
      <c r="I21" s="105">
        <v>59.2</v>
      </c>
      <c r="J21" s="111">
        <v>60</v>
      </c>
      <c r="K21" s="802">
        <f>G21*100000/'Табл.1.'!D23</f>
        <v>61.16932916193693</v>
      </c>
    </row>
    <row r="22" spans="1:11" ht="15.75" customHeight="1">
      <c r="A22" s="78"/>
      <c r="B22" s="81">
        <v>18</v>
      </c>
      <c r="C22" s="311" t="s">
        <v>49</v>
      </c>
      <c r="D22" s="95">
        <v>582</v>
      </c>
      <c r="E22" s="89">
        <v>615</v>
      </c>
      <c r="F22" s="32">
        <v>619</v>
      </c>
      <c r="G22" s="801">
        <v>613</v>
      </c>
      <c r="H22" s="797">
        <v>49.7</v>
      </c>
      <c r="I22" s="105">
        <v>53</v>
      </c>
      <c r="J22" s="111">
        <v>53.8</v>
      </c>
      <c r="K22" s="802">
        <f>G22*100000/'Табл.1.'!D24</f>
        <v>53.722119052772996</v>
      </c>
    </row>
    <row r="23" spans="1:11" ht="15.75" customHeight="1">
      <c r="A23" s="78"/>
      <c r="B23" s="81">
        <v>19</v>
      </c>
      <c r="C23" s="311" t="s">
        <v>50</v>
      </c>
      <c r="D23" s="95">
        <v>591</v>
      </c>
      <c r="E23" s="89">
        <v>583</v>
      </c>
      <c r="F23" s="32">
        <v>537</v>
      </c>
      <c r="G23" s="801">
        <v>510</v>
      </c>
      <c r="H23" s="797">
        <v>54.4</v>
      </c>
      <c r="I23" s="105">
        <v>53.9</v>
      </c>
      <c r="J23" s="111">
        <v>49.9</v>
      </c>
      <c r="K23" s="802">
        <f>G23*100000/'Табл.1.'!D25</f>
        <v>47.48267347934411</v>
      </c>
    </row>
    <row r="24" spans="1:11" ht="15.75" customHeight="1">
      <c r="A24" s="78"/>
      <c r="B24" s="81">
        <v>20</v>
      </c>
      <c r="C24" s="311" t="s">
        <v>51</v>
      </c>
      <c r="D24" s="95">
        <v>1503</v>
      </c>
      <c r="E24" s="89">
        <v>1399</v>
      </c>
      <c r="F24" s="32">
        <v>1240</v>
      </c>
      <c r="G24" s="801">
        <v>1122</v>
      </c>
      <c r="H24" s="797">
        <v>54.6</v>
      </c>
      <c r="I24" s="105">
        <v>51.1</v>
      </c>
      <c r="J24" s="111">
        <v>45.5</v>
      </c>
      <c r="K24" s="802">
        <f>G24*100000/'Табл.1.'!D26</f>
        <v>41.11723064824136</v>
      </c>
    </row>
    <row r="25" spans="1:11" ht="15.75" customHeight="1">
      <c r="A25" s="78"/>
      <c r="B25" s="81">
        <v>21</v>
      </c>
      <c r="C25" s="311" t="s">
        <v>52</v>
      </c>
      <c r="D25" s="95">
        <v>1093</v>
      </c>
      <c r="E25" s="89">
        <v>1000</v>
      </c>
      <c r="F25" s="32">
        <v>1067</v>
      </c>
      <c r="G25" s="801">
        <v>974</v>
      </c>
      <c r="H25" s="797">
        <v>100.1</v>
      </c>
      <c r="I25" s="105">
        <v>92</v>
      </c>
      <c r="J25" s="111">
        <v>98.6</v>
      </c>
      <c r="K25" s="802">
        <f>G25*100000/'Табл.1.'!D27</f>
        <v>90.45319465081724</v>
      </c>
    </row>
    <row r="26" spans="1:11" ht="15.75" customHeight="1">
      <c r="A26" s="78"/>
      <c r="B26" s="81">
        <v>22</v>
      </c>
      <c r="C26" s="311" t="s">
        <v>53</v>
      </c>
      <c r="D26" s="95">
        <v>691</v>
      </c>
      <c r="E26" s="89">
        <v>680</v>
      </c>
      <c r="F26" s="32">
        <v>669</v>
      </c>
      <c r="G26" s="801">
        <v>721</v>
      </c>
      <c r="H26" s="797">
        <v>51.9</v>
      </c>
      <c r="I26" s="105">
        <v>51.4</v>
      </c>
      <c r="J26" s="111">
        <v>50.8</v>
      </c>
      <c r="K26" s="802">
        <f>G26*100000/'Табл.1.'!D28</f>
        <v>55.004535394770066</v>
      </c>
    </row>
    <row r="27" spans="1:11" ht="15.75" customHeight="1">
      <c r="A27" s="78"/>
      <c r="B27" s="81">
        <v>23</v>
      </c>
      <c r="C27" s="311" t="s">
        <v>54</v>
      </c>
      <c r="D27" s="95">
        <v>769</v>
      </c>
      <c r="E27" s="89">
        <v>748</v>
      </c>
      <c r="F27" s="32">
        <v>803</v>
      </c>
      <c r="G27" s="801">
        <v>772</v>
      </c>
      <c r="H27" s="797">
        <v>59.5</v>
      </c>
      <c r="I27" s="105">
        <v>58.4</v>
      </c>
      <c r="J27" s="111">
        <v>63</v>
      </c>
      <c r="K27" s="802">
        <f>G27*100000/'Табл.1.'!D29</f>
        <v>61.015175549037785</v>
      </c>
    </row>
    <row r="28" spans="1:11" ht="15.75" customHeight="1">
      <c r="A28" s="78"/>
      <c r="B28" s="81">
        <v>24</v>
      </c>
      <c r="C28" s="311" t="s">
        <v>55</v>
      </c>
      <c r="D28" s="95">
        <v>437</v>
      </c>
      <c r="E28" s="89">
        <v>454</v>
      </c>
      <c r="F28" s="32">
        <v>441</v>
      </c>
      <c r="G28" s="801">
        <v>408</v>
      </c>
      <c r="H28" s="797">
        <v>48.5</v>
      </c>
      <c r="I28" s="105">
        <v>50.4</v>
      </c>
      <c r="J28" s="111">
        <v>48.9</v>
      </c>
      <c r="K28" s="802">
        <f>G28*100000/'Табл.1.'!D30</f>
        <v>45.12785118427427</v>
      </c>
    </row>
    <row r="29" spans="1:11" ht="15.75" customHeight="1">
      <c r="A29" s="78"/>
      <c r="B29" s="81">
        <v>25</v>
      </c>
      <c r="C29" s="311" t="s">
        <v>56</v>
      </c>
      <c r="D29" s="95">
        <v>727</v>
      </c>
      <c r="E29" s="89">
        <v>709</v>
      </c>
      <c r="F29" s="32">
        <v>658</v>
      </c>
      <c r="G29" s="801">
        <v>769</v>
      </c>
      <c r="H29" s="797">
        <v>66</v>
      </c>
      <c r="I29" s="105">
        <v>65.1</v>
      </c>
      <c r="J29" s="111">
        <v>60.9</v>
      </c>
      <c r="K29" s="802">
        <f>G29*100000/'Табл.1.'!D31</f>
        <v>71.91889718122813</v>
      </c>
    </row>
    <row r="30" spans="1:11" ht="15.75" customHeight="1">
      <c r="A30" s="78"/>
      <c r="B30" s="81">
        <v>26</v>
      </c>
      <c r="C30" s="311" t="s">
        <v>57</v>
      </c>
      <c r="D30" s="95">
        <v>1000</v>
      </c>
      <c r="E30" s="89">
        <v>1215</v>
      </c>
      <c r="F30" s="32">
        <v>1271</v>
      </c>
      <c r="G30" s="801">
        <v>1476</v>
      </c>
      <c r="H30" s="797">
        <v>36.4</v>
      </c>
      <c r="I30" s="105">
        <v>44.1</v>
      </c>
      <c r="J30" s="111">
        <v>45.8</v>
      </c>
      <c r="K30" s="802">
        <f>G30*100000/'Табл.1.'!D32</f>
        <v>52.64441904957563</v>
      </c>
    </row>
    <row r="31" spans="1:11" ht="15.75" customHeight="1" thickBot="1">
      <c r="A31" s="78"/>
      <c r="B31" s="83">
        <v>27</v>
      </c>
      <c r="C31" s="312" t="s">
        <v>58</v>
      </c>
      <c r="D31" s="99">
        <v>242</v>
      </c>
      <c r="E31" s="90">
        <v>231</v>
      </c>
      <c r="F31" s="100">
        <v>234</v>
      </c>
      <c r="G31" s="801">
        <v>228</v>
      </c>
      <c r="H31" s="798">
        <v>63.9</v>
      </c>
      <c r="I31" s="106">
        <v>61</v>
      </c>
      <c r="J31" s="196">
        <v>61.7</v>
      </c>
      <c r="K31" s="802">
        <f>G31*100000/'Табл.1.'!D33</f>
        <v>59.768162443574134</v>
      </c>
    </row>
    <row r="32" spans="1:11" ht="15.75" customHeight="1" thickBot="1">
      <c r="A32" s="78"/>
      <c r="B32" s="1756" t="s">
        <v>69</v>
      </c>
      <c r="C32" s="1980"/>
      <c r="D32" s="123">
        <f>SUM(D5:D31)</f>
        <v>30245</v>
      </c>
      <c r="E32" s="101">
        <f>SUM(E5:E31)</f>
        <v>29786</v>
      </c>
      <c r="F32" s="101">
        <f>SUM(F5:F31)</f>
        <v>29909</v>
      </c>
      <c r="G32" s="800">
        <f>SUM(G5:G31)</f>
        <v>29771</v>
      </c>
      <c r="H32" s="799">
        <v>66.1</v>
      </c>
      <c r="I32" s="107">
        <v>65.3</v>
      </c>
      <c r="J32" s="107">
        <v>65.8</v>
      </c>
      <c r="K32" s="147">
        <f>G32*100000/'Табл.1.'!D34</f>
        <v>65.61435675890688</v>
      </c>
    </row>
    <row r="33" spans="1:11" ht="24" customHeight="1">
      <c r="A33" t="s">
        <v>234</v>
      </c>
      <c r="B33" s="1947" t="s">
        <v>20</v>
      </c>
      <c r="C33" s="1947"/>
      <c r="D33" s="1947"/>
      <c r="E33" s="1947"/>
      <c r="F33" s="1947"/>
      <c r="G33" s="1947"/>
      <c r="H33" s="1947"/>
      <c r="I33" s="1947"/>
      <c r="J33" s="1947"/>
      <c r="K33" s="1947"/>
    </row>
    <row r="34" spans="4:7" ht="12.75">
      <c r="D34" s="270"/>
      <c r="E34" s="270"/>
      <c r="F34" s="270"/>
      <c r="G34" s="270"/>
    </row>
  </sheetData>
  <sheetProtection/>
  <mergeCells count="9">
    <mergeCell ref="H1:K1"/>
    <mergeCell ref="B33:K33"/>
    <mergeCell ref="D3:G3"/>
    <mergeCell ref="A17:A18"/>
    <mergeCell ref="B32:C32"/>
    <mergeCell ref="B3:B4"/>
    <mergeCell ref="C3:C4"/>
    <mergeCell ref="H3:K3"/>
    <mergeCell ref="B2:K2"/>
  </mergeCells>
  <printOptions/>
  <pageMargins left="0.46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20.140625" style="0" customWidth="1"/>
    <col min="4" max="4" width="13.8515625" style="0" customWidth="1"/>
    <col min="5" max="5" width="7.57421875" style="0" customWidth="1"/>
    <col min="6" max="6" width="8.00390625" style="0" customWidth="1"/>
    <col min="7" max="7" width="6.140625" style="0" customWidth="1"/>
    <col min="8" max="8" width="6.28125" style="0" customWidth="1"/>
    <col min="9" max="9" width="7.00390625" style="0" customWidth="1"/>
    <col min="10" max="10" width="6.8515625" style="0" customWidth="1"/>
    <col min="11" max="11" width="13.8515625" style="0" customWidth="1"/>
    <col min="12" max="12" width="7.8515625" style="0" customWidth="1"/>
    <col min="13" max="14" width="7.28125" style="0" customWidth="1"/>
    <col min="15" max="15" width="6.8515625" style="0" customWidth="1"/>
    <col min="16" max="16" width="6.7109375" style="0" customWidth="1"/>
    <col min="17" max="17" width="6.8515625" style="0" customWidth="1"/>
    <col min="19" max="19" width="17.7109375" style="0" customWidth="1"/>
  </cols>
  <sheetData>
    <row r="1" spans="1:17" ht="15.75">
      <c r="A1" s="64"/>
      <c r="B1" s="64"/>
      <c r="C1" s="64"/>
      <c r="D1" s="1548"/>
      <c r="E1" s="1548"/>
      <c r="F1" s="1548"/>
      <c r="G1" s="1548"/>
      <c r="H1" s="1548"/>
      <c r="I1" s="1548"/>
      <c r="J1" s="1548"/>
      <c r="O1" s="1862" t="s">
        <v>151</v>
      </c>
      <c r="P1" s="1862"/>
      <c r="Q1" s="1862"/>
    </row>
    <row r="2" spans="1:17" ht="21.75" customHeight="1" thickBot="1">
      <c r="A2" s="65"/>
      <c r="B2" s="1992" t="s">
        <v>299</v>
      </c>
      <c r="C2" s="1992"/>
      <c r="D2" s="1993"/>
      <c r="E2" s="1993"/>
      <c r="F2" s="1993"/>
      <c r="G2" s="1993"/>
      <c r="H2" s="1993"/>
      <c r="I2" s="1993"/>
      <c r="J2" s="1993"/>
      <c r="K2" s="1993"/>
      <c r="L2" s="1993"/>
      <c r="M2" s="1993"/>
      <c r="N2" s="1993"/>
      <c r="O2" s="1993"/>
      <c r="P2" s="1993"/>
      <c r="Q2" s="1993"/>
    </row>
    <row r="3" spans="1:17" ht="14.25" customHeight="1">
      <c r="A3" s="69"/>
      <c r="B3" s="1512" t="s">
        <v>27</v>
      </c>
      <c r="C3" s="2000" t="s">
        <v>28</v>
      </c>
      <c r="D3" s="1999">
        <v>2012</v>
      </c>
      <c r="E3" s="1994"/>
      <c r="F3" s="1994"/>
      <c r="G3" s="1994"/>
      <c r="H3" s="1994"/>
      <c r="I3" s="1994"/>
      <c r="J3" s="1994"/>
      <c r="K3" s="1994">
        <v>2013</v>
      </c>
      <c r="L3" s="1994"/>
      <c r="M3" s="1994"/>
      <c r="N3" s="1994"/>
      <c r="O3" s="1994"/>
      <c r="P3" s="1994"/>
      <c r="Q3" s="1995"/>
    </row>
    <row r="4" spans="1:17" ht="14.25" customHeight="1">
      <c r="A4" s="69"/>
      <c r="B4" s="1513"/>
      <c r="C4" s="2001"/>
      <c r="D4" s="1990" t="s">
        <v>257</v>
      </c>
      <c r="E4" s="1984" t="s">
        <v>258</v>
      </c>
      <c r="F4" s="1984"/>
      <c r="G4" s="1997" t="s">
        <v>31</v>
      </c>
      <c r="H4" s="1997"/>
      <c r="I4" s="1997"/>
      <c r="J4" s="1997"/>
      <c r="K4" s="1984" t="s">
        <v>257</v>
      </c>
      <c r="L4" s="1984" t="s">
        <v>258</v>
      </c>
      <c r="M4" s="1984"/>
      <c r="N4" s="1997" t="s">
        <v>31</v>
      </c>
      <c r="O4" s="1997"/>
      <c r="P4" s="1997"/>
      <c r="Q4" s="1998"/>
    </row>
    <row r="5" spans="1:17" ht="32.25" customHeight="1">
      <c r="A5" s="69"/>
      <c r="B5" s="1513"/>
      <c r="C5" s="2001"/>
      <c r="D5" s="1990"/>
      <c r="E5" s="1984"/>
      <c r="F5" s="1984"/>
      <c r="G5" s="1996" t="s">
        <v>256</v>
      </c>
      <c r="H5" s="1996"/>
      <c r="I5" s="1997" t="s">
        <v>340</v>
      </c>
      <c r="J5" s="1997"/>
      <c r="K5" s="1984"/>
      <c r="L5" s="1984"/>
      <c r="M5" s="1984"/>
      <c r="N5" s="1996" t="s">
        <v>256</v>
      </c>
      <c r="O5" s="1996"/>
      <c r="P5" s="1997" t="s">
        <v>340</v>
      </c>
      <c r="Q5" s="1998"/>
    </row>
    <row r="6" spans="1:21" ht="17.25" customHeight="1" thickBot="1">
      <c r="A6" s="69"/>
      <c r="B6" s="1514"/>
      <c r="C6" s="2002"/>
      <c r="D6" s="1991"/>
      <c r="E6" s="1373" t="s">
        <v>268</v>
      </c>
      <c r="F6" s="1373" t="s">
        <v>187</v>
      </c>
      <c r="G6" s="1373" t="s">
        <v>268</v>
      </c>
      <c r="H6" s="1373" t="s">
        <v>187</v>
      </c>
      <c r="I6" s="1373" t="s">
        <v>268</v>
      </c>
      <c r="J6" s="1373" t="s">
        <v>187</v>
      </c>
      <c r="K6" s="1985"/>
      <c r="L6" s="1373" t="s">
        <v>268</v>
      </c>
      <c r="M6" s="1373" t="s">
        <v>187</v>
      </c>
      <c r="N6" s="1373" t="s">
        <v>268</v>
      </c>
      <c r="O6" s="1373" t="s">
        <v>187</v>
      </c>
      <c r="P6" s="1373" t="s">
        <v>268</v>
      </c>
      <c r="Q6" s="1374" t="s">
        <v>187</v>
      </c>
      <c r="S6" s="198"/>
      <c r="T6" s="198"/>
      <c r="U6" s="198"/>
    </row>
    <row r="7" spans="1:21" ht="12.75" customHeight="1">
      <c r="A7" s="64"/>
      <c r="B7" s="203">
        <v>1</v>
      </c>
      <c r="C7" s="309" t="s">
        <v>32</v>
      </c>
      <c r="D7" s="1070">
        <f>'Табл.41.'!D5</f>
        <v>1866</v>
      </c>
      <c r="E7" s="391">
        <f>G7+I7</f>
        <v>419</v>
      </c>
      <c r="F7" s="331">
        <f>E7/D7*100</f>
        <v>22.45444801714898</v>
      </c>
      <c r="G7" s="391">
        <v>274</v>
      </c>
      <c r="H7" s="389">
        <f>G7/E7*100</f>
        <v>65.39379474940334</v>
      </c>
      <c r="I7" s="390">
        <v>145</v>
      </c>
      <c r="J7" s="389">
        <f>I7/E7*100</f>
        <v>34.60620525059666</v>
      </c>
      <c r="K7" s="391">
        <v>1828</v>
      </c>
      <c r="L7" s="391">
        <f>N7+P7</f>
        <v>393</v>
      </c>
      <c r="M7" s="331">
        <f>L7/K7*100</f>
        <v>21.49890590809628</v>
      </c>
      <c r="N7" s="391">
        <v>189</v>
      </c>
      <c r="O7" s="389">
        <f>N7/L7*100</f>
        <v>48.091603053435115</v>
      </c>
      <c r="P7" s="390">
        <v>204</v>
      </c>
      <c r="Q7" s="1375">
        <f>P7/L7*100</f>
        <v>51.908396946564885</v>
      </c>
      <c r="S7" s="366"/>
      <c r="T7" s="297"/>
      <c r="U7" s="297"/>
    </row>
    <row r="8" spans="1:21" ht="12.75" customHeight="1">
      <c r="A8" s="64"/>
      <c r="B8" s="125">
        <f aca="true" t="shared" si="0" ref="B8:B33">B7+1</f>
        <v>2</v>
      </c>
      <c r="C8" s="228" t="s">
        <v>33</v>
      </c>
      <c r="D8" s="373">
        <f>'Табл.41.'!D6</f>
        <v>1222</v>
      </c>
      <c r="E8" s="374">
        <f aca="true" t="shared" si="1" ref="E8:E37">G8+I8</f>
        <v>336</v>
      </c>
      <c r="F8" s="254">
        <f aca="true" t="shared" si="2" ref="F8:F37">E8/D8*100</f>
        <v>27.495908346972175</v>
      </c>
      <c r="G8" s="374">
        <v>209</v>
      </c>
      <c r="H8" s="255">
        <f aca="true" t="shared" si="3" ref="H8:H36">G8/E8*100</f>
        <v>62.202380952380956</v>
      </c>
      <c r="I8" s="250">
        <v>127</v>
      </c>
      <c r="J8" s="255">
        <f aca="true" t="shared" si="4" ref="J8:J37">I8/E8*100</f>
        <v>37.797619047619044</v>
      </c>
      <c r="K8" s="374">
        <v>1296</v>
      </c>
      <c r="L8" s="374">
        <f aca="true" t="shared" si="5" ref="L8:L33">N8+P8</f>
        <v>390</v>
      </c>
      <c r="M8" s="254">
        <f aca="true" t="shared" si="6" ref="M8:M37">L8/K8*100</f>
        <v>30.09259259259259</v>
      </c>
      <c r="N8" s="374">
        <v>157</v>
      </c>
      <c r="O8" s="255">
        <f aca="true" t="shared" si="7" ref="O8:O37">N8/L8*100</f>
        <v>40.256410256410255</v>
      </c>
      <c r="P8" s="250">
        <v>233</v>
      </c>
      <c r="Q8" s="256">
        <f aca="true" t="shared" si="8" ref="Q8:Q37">P8/L8*100</f>
        <v>59.743589743589745</v>
      </c>
      <c r="S8" s="366"/>
      <c r="T8" s="297"/>
      <c r="U8" s="297"/>
    </row>
    <row r="9" spans="1:21" ht="12.75" customHeight="1">
      <c r="A9" s="64"/>
      <c r="B9" s="125">
        <f t="shared" si="0"/>
        <v>3</v>
      </c>
      <c r="C9" s="1137" t="s">
        <v>34</v>
      </c>
      <c r="D9" s="373">
        <f>'Табл.41.'!D7</f>
        <v>673</v>
      </c>
      <c r="E9" s="374">
        <f t="shared" si="1"/>
        <v>139</v>
      </c>
      <c r="F9" s="254">
        <f t="shared" si="2"/>
        <v>20.65378900445765</v>
      </c>
      <c r="G9" s="374">
        <v>59</v>
      </c>
      <c r="H9" s="255">
        <f t="shared" si="3"/>
        <v>42.44604316546763</v>
      </c>
      <c r="I9" s="250">
        <v>80</v>
      </c>
      <c r="J9" s="255">
        <f t="shared" si="4"/>
        <v>57.55395683453237</v>
      </c>
      <c r="K9" s="374">
        <v>1187</v>
      </c>
      <c r="L9" s="374">
        <f t="shared" si="5"/>
        <v>484</v>
      </c>
      <c r="M9" s="254">
        <f t="shared" si="6"/>
        <v>40.77506318449874</v>
      </c>
      <c r="N9" s="374">
        <v>71</v>
      </c>
      <c r="O9" s="255">
        <f t="shared" si="7"/>
        <v>14.669421487603307</v>
      </c>
      <c r="P9" s="250">
        <v>413</v>
      </c>
      <c r="Q9" s="256">
        <f t="shared" si="8"/>
        <v>85.3305785123967</v>
      </c>
      <c r="S9" s="709"/>
      <c r="T9" s="297"/>
      <c r="U9" s="297"/>
    </row>
    <row r="10" spans="1:21" ht="12.75" customHeight="1">
      <c r="A10" s="64"/>
      <c r="B10" s="125">
        <f t="shared" si="0"/>
        <v>4</v>
      </c>
      <c r="C10" s="228" t="s">
        <v>35</v>
      </c>
      <c r="D10" s="373">
        <f>'Табл.41.'!D8</f>
        <v>4695</v>
      </c>
      <c r="E10" s="374">
        <f t="shared" si="1"/>
        <v>1577</v>
      </c>
      <c r="F10" s="254">
        <f t="shared" si="2"/>
        <v>33.588924387646436</v>
      </c>
      <c r="G10" s="374">
        <v>639</v>
      </c>
      <c r="H10" s="255">
        <f t="shared" si="3"/>
        <v>40.51997463538364</v>
      </c>
      <c r="I10" s="250">
        <v>938</v>
      </c>
      <c r="J10" s="255">
        <f t="shared" si="4"/>
        <v>59.48002536461636</v>
      </c>
      <c r="K10" s="374">
        <v>4909</v>
      </c>
      <c r="L10" s="374">
        <f t="shared" si="5"/>
        <v>1820</v>
      </c>
      <c r="M10" s="1376">
        <f t="shared" si="6"/>
        <v>37.07476064371563</v>
      </c>
      <c r="N10" s="374">
        <v>383</v>
      </c>
      <c r="O10" s="255">
        <f t="shared" si="7"/>
        <v>21.043956043956044</v>
      </c>
      <c r="P10" s="250">
        <v>1437</v>
      </c>
      <c r="Q10" s="256">
        <f t="shared" si="8"/>
        <v>78.95604395604396</v>
      </c>
      <c r="S10" s="366"/>
      <c r="T10" s="297"/>
      <c r="U10" s="297"/>
    </row>
    <row r="11" spans="1:21" ht="12.75" customHeight="1">
      <c r="A11" s="64"/>
      <c r="B11" s="125">
        <f t="shared" si="0"/>
        <v>5</v>
      </c>
      <c r="C11" s="1137" t="s">
        <v>36</v>
      </c>
      <c r="D11" s="373">
        <f>'Табл.41.'!D9</f>
        <v>3913</v>
      </c>
      <c r="E11" s="374">
        <f t="shared" si="1"/>
        <v>1050</v>
      </c>
      <c r="F11" s="254">
        <f t="shared" si="2"/>
        <v>26.833631484794275</v>
      </c>
      <c r="G11" s="374">
        <v>621</v>
      </c>
      <c r="H11" s="255">
        <f t="shared" si="3"/>
        <v>59.14285714285714</v>
      </c>
      <c r="I11" s="250">
        <v>429</v>
      </c>
      <c r="J11" s="255">
        <f t="shared" si="4"/>
        <v>40.85714285714286</v>
      </c>
      <c r="K11" s="374">
        <v>4082</v>
      </c>
      <c r="L11" s="374">
        <f t="shared" si="5"/>
        <v>1253</v>
      </c>
      <c r="M11" s="254">
        <f t="shared" si="6"/>
        <v>30.695737383635475</v>
      </c>
      <c r="N11" s="374">
        <v>527</v>
      </c>
      <c r="O11" s="255">
        <f t="shared" si="7"/>
        <v>42.05905826017558</v>
      </c>
      <c r="P11" s="250">
        <v>726</v>
      </c>
      <c r="Q11" s="256">
        <f t="shared" si="8"/>
        <v>57.940941739824424</v>
      </c>
      <c r="S11" s="709"/>
      <c r="T11" s="297"/>
      <c r="U11" s="297"/>
    </row>
    <row r="12" spans="1:21" ht="12.75" customHeight="1">
      <c r="A12" s="64"/>
      <c r="B12" s="125">
        <f t="shared" si="0"/>
        <v>6</v>
      </c>
      <c r="C12" s="1137" t="s">
        <v>37</v>
      </c>
      <c r="D12" s="373">
        <f>'Табл.41.'!D10</f>
        <v>1054</v>
      </c>
      <c r="E12" s="374">
        <f t="shared" si="1"/>
        <v>201</v>
      </c>
      <c r="F12" s="254">
        <f t="shared" si="2"/>
        <v>19.07020872865275</v>
      </c>
      <c r="G12" s="374">
        <v>128</v>
      </c>
      <c r="H12" s="255">
        <f t="shared" si="3"/>
        <v>63.681592039801</v>
      </c>
      <c r="I12" s="250">
        <v>73</v>
      </c>
      <c r="J12" s="255">
        <f t="shared" si="4"/>
        <v>36.318407960199</v>
      </c>
      <c r="K12" s="374">
        <v>1097</v>
      </c>
      <c r="L12" s="374">
        <f t="shared" si="5"/>
        <v>258</v>
      </c>
      <c r="M12" s="1376">
        <f t="shared" si="6"/>
        <v>23.518687329079306</v>
      </c>
      <c r="N12" s="374">
        <v>101</v>
      </c>
      <c r="O12" s="255">
        <f t="shared" si="7"/>
        <v>39.14728682170542</v>
      </c>
      <c r="P12" s="250">
        <v>157</v>
      </c>
      <c r="Q12" s="256">
        <f t="shared" si="8"/>
        <v>60.85271317829457</v>
      </c>
      <c r="S12" s="709"/>
      <c r="T12" s="297"/>
      <c r="U12" s="297"/>
    </row>
    <row r="13" spans="1:21" ht="12.75" customHeight="1">
      <c r="A13" s="64"/>
      <c r="B13" s="125">
        <f t="shared" si="0"/>
        <v>7</v>
      </c>
      <c r="C13" s="1137" t="s">
        <v>38</v>
      </c>
      <c r="D13" s="373">
        <f>'Табл.41.'!D11</f>
        <v>920</v>
      </c>
      <c r="E13" s="374">
        <f t="shared" si="1"/>
        <v>207</v>
      </c>
      <c r="F13" s="254">
        <f t="shared" si="2"/>
        <v>22.5</v>
      </c>
      <c r="G13" s="374">
        <v>47</v>
      </c>
      <c r="H13" s="255">
        <f t="shared" si="3"/>
        <v>22.705314009661837</v>
      </c>
      <c r="I13" s="250">
        <v>160</v>
      </c>
      <c r="J13" s="255">
        <f t="shared" si="4"/>
        <v>77.29468599033817</v>
      </c>
      <c r="K13" s="374">
        <v>1131</v>
      </c>
      <c r="L13" s="374">
        <f t="shared" si="5"/>
        <v>418</v>
      </c>
      <c r="M13" s="254">
        <f t="shared" si="6"/>
        <v>36.95844385499558</v>
      </c>
      <c r="N13" s="374">
        <v>51</v>
      </c>
      <c r="O13" s="255">
        <f t="shared" si="7"/>
        <v>12.200956937799043</v>
      </c>
      <c r="P13" s="250">
        <v>367</v>
      </c>
      <c r="Q13" s="256">
        <f t="shared" si="8"/>
        <v>87.79904306220095</v>
      </c>
      <c r="S13" s="709"/>
      <c r="T13" s="297"/>
      <c r="U13" s="297"/>
    </row>
    <row r="14" spans="1:21" ht="12.75" customHeight="1">
      <c r="A14" s="64"/>
      <c r="B14" s="72">
        <f t="shared" si="0"/>
        <v>8</v>
      </c>
      <c r="C14" s="1137" t="s">
        <v>39</v>
      </c>
      <c r="D14" s="373">
        <f>'Табл.41.'!D12</f>
        <v>1548</v>
      </c>
      <c r="E14" s="374">
        <f t="shared" si="1"/>
        <v>461</v>
      </c>
      <c r="F14" s="254">
        <f t="shared" si="2"/>
        <v>29.780361757105943</v>
      </c>
      <c r="G14" s="374">
        <v>253</v>
      </c>
      <c r="H14" s="255">
        <f t="shared" si="3"/>
        <v>54.880694143167034</v>
      </c>
      <c r="I14" s="250">
        <v>208</v>
      </c>
      <c r="J14" s="255">
        <f t="shared" si="4"/>
        <v>45.119305856832966</v>
      </c>
      <c r="K14" s="374">
        <v>1530</v>
      </c>
      <c r="L14" s="374">
        <f t="shared" si="5"/>
        <v>420</v>
      </c>
      <c r="M14" s="254">
        <f t="shared" si="6"/>
        <v>27.450980392156865</v>
      </c>
      <c r="N14" s="374">
        <v>199</v>
      </c>
      <c r="O14" s="255">
        <f t="shared" si="7"/>
        <v>47.38095238095238</v>
      </c>
      <c r="P14" s="250">
        <v>221</v>
      </c>
      <c r="Q14" s="256">
        <f t="shared" si="8"/>
        <v>52.61904761904762</v>
      </c>
      <c r="S14" s="709"/>
      <c r="T14" s="297"/>
      <c r="U14" s="297"/>
    </row>
    <row r="15" spans="1:21" ht="12.75" customHeight="1">
      <c r="A15" s="64"/>
      <c r="B15" s="72">
        <f t="shared" si="0"/>
        <v>9</v>
      </c>
      <c r="C15" s="1137" t="s">
        <v>159</v>
      </c>
      <c r="D15" s="373">
        <f>'Табл.41.'!D13</f>
        <v>1175</v>
      </c>
      <c r="E15" s="374">
        <f t="shared" si="1"/>
        <v>237</v>
      </c>
      <c r="F15" s="254">
        <f t="shared" si="2"/>
        <v>20.170212765957444</v>
      </c>
      <c r="G15" s="374">
        <v>107</v>
      </c>
      <c r="H15" s="255">
        <f t="shared" si="3"/>
        <v>45.14767932489451</v>
      </c>
      <c r="I15" s="250">
        <v>130</v>
      </c>
      <c r="J15" s="255">
        <f t="shared" si="4"/>
        <v>54.85232067510548</v>
      </c>
      <c r="K15" s="374">
        <v>1658</v>
      </c>
      <c r="L15" s="374">
        <f t="shared" si="5"/>
        <v>704</v>
      </c>
      <c r="M15" s="254">
        <f t="shared" si="6"/>
        <v>42.46079613992762</v>
      </c>
      <c r="N15" s="374">
        <v>112</v>
      </c>
      <c r="O15" s="255">
        <f t="shared" si="7"/>
        <v>15.909090909090908</v>
      </c>
      <c r="P15" s="250">
        <v>592</v>
      </c>
      <c r="Q15" s="256">
        <f t="shared" si="8"/>
        <v>84.0909090909091</v>
      </c>
      <c r="S15" s="709"/>
      <c r="T15" s="297"/>
      <c r="U15" s="297"/>
    </row>
    <row r="16" spans="1:21" ht="12.75" customHeight="1">
      <c r="A16" s="64"/>
      <c r="B16" s="72">
        <f t="shared" si="0"/>
        <v>10</v>
      </c>
      <c r="C16" s="228" t="s">
        <v>41</v>
      </c>
      <c r="D16" s="373">
        <f>'Табл.41.'!D14</f>
        <v>1789</v>
      </c>
      <c r="E16" s="374">
        <f t="shared" si="1"/>
        <v>543</v>
      </c>
      <c r="F16" s="254">
        <f t="shared" si="2"/>
        <v>30.35215204024595</v>
      </c>
      <c r="G16" s="374">
        <v>219</v>
      </c>
      <c r="H16" s="255">
        <f t="shared" si="3"/>
        <v>40.331491712707184</v>
      </c>
      <c r="I16" s="250">
        <v>324</v>
      </c>
      <c r="J16" s="255">
        <f t="shared" si="4"/>
        <v>59.66850828729282</v>
      </c>
      <c r="K16" s="374">
        <v>1811</v>
      </c>
      <c r="L16" s="374">
        <f t="shared" si="5"/>
        <v>601</v>
      </c>
      <c r="M16" s="1376">
        <f t="shared" si="6"/>
        <v>33.18608503589177</v>
      </c>
      <c r="N16" s="374">
        <v>135</v>
      </c>
      <c r="O16" s="255">
        <f t="shared" si="7"/>
        <v>22.462562396006653</v>
      </c>
      <c r="P16" s="250">
        <v>466</v>
      </c>
      <c r="Q16" s="256">
        <f t="shared" si="8"/>
        <v>77.53743760399334</v>
      </c>
      <c r="S16" s="366"/>
      <c r="T16" s="297"/>
      <c r="U16" s="297"/>
    </row>
    <row r="17" spans="1:21" ht="12.75" customHeight="1">
      <c r="A17" s="64"/>
      <c r="B17" s="72">
        <f t="shared" si="0"/>
        <v>11</v>
      </c>
      <c r="C17" s="1137" t="s">
        <v>42</v>
      </c>
      <c r="D17" s="373">
        <f>'Табл.41.'!D15</f>
        <v>1109</v>
      </c>
      <c r="E17" s="374">
        <f t="shared" si="1"/>
        <v>326</v>
      </c>
      <c r="F17" s="254">
        <f t="shared" si="2"/>
        <v>29.39585211902615</v>
      </c>
      <c r="G17" s="374">
        <v>168</v>
      </c>
      <c r="H17" s="255">
        <f t="shared" si="3"/>
        <v>51.533742331288344</v>
      </c>
      <c r="I17" s="250">
        <v>158</v>
      </c>
      <c r="J17" s="255">
        <f t="shared" si="4"/>
        <v>48.466257668711656</v>
      </c>
      <c r="K17" s="374">
        <v>1116</v>
      </c>
      <c r="L17" s="374">
        <f t="shared" si="5"/>
        <v>354</v>
      </c>
      <c r="M17" s="254">
        <f t="shared" si="6"/>
        <v>31.72043010752688</v>
      </c>
      <c r="N17" s="374">
        <v>111</v>
      </c>
      <c r="O17" s="255">
        <f t="shared" si="7"/>
        <v>31.35593220338983</v>
      </c>
      <c r="P17" s="250">
        <v>243</v>
      </c>
      <c r="Q17" s="256">
        <f t="shared" si="8"/>
        <v>68.64406779661016</v>
      </c>
      <c r="S17" s="709"/>
      <c r="T17" s="297"/>
      <c r="U17" s="297"/>
    </row>
    <row r="18" spans="1:21" ht="12.75" customHeight="1">
      <c r="A18" s="1709">
        <v>74</v>
      </c>
      <c r="B18" s="72">
        <f t="shared" si="0"/>
        <v>12</v>
      </c>
      <c r="C18" s="1137" t="s">
        <v>160</v>
      </c>
      <c r="D18" s="373">
        <f>'Табл.41.'!D16</f>
        <v>2441</v>
      </c>
      <c r="E18" s="374">
        <f t="shared" si="1"/>
        <v>857</v>
      </c>
      <c r="F18" s="254">
        <f t="shared" si="2"/>
        <v>35.10856206472757</v>
      </c>
      <c r="G18" s="374">
        <v>317</v>
      </c>
      <c r="H18" s="255">
        <f t="shared" si="3"/>
        <v>36.989498249708284</v>
      </c>
      <c r="I18" s="250">
        <v>540</v>
      </c>
      <c r="J18" s="255">
        <f t="shared" si="4"/>
        <v>63.010501750291716</v>
      </c>
      <c r="K18" s="374">
        <v>2536</v>
      </c>
      <c r="L18" s="374">
        <f t="shared" si="5"/>
        <v>993</v>
      </c>
      <c r="M18" s="1376">
        <f t="shared" si="6"/>
        <v>39.15615141955836</v>
      </c>
      <c r="N18" s="374">
        <v>221</v>
      </c>
      <c r="O18" s="255">
        <f t="shared" si="7"/>
        <v>22.255790533736153</v>
      </c>
      <c r="P18" s="250">
        <v>772</v>
      </c>
      <c r="Q18" s="256">
        <f t="shared" si="8"/>
        <v>77.74420946626385</v>
      </c>
      <c r="S18" s="709"/>
      <c r="T18" s="297"/>
      <c r="U18" s="297"/>
    </row>
    <row r="19" spans="1:21" ht="12.75" customHeight="1">
      <c r="A19" s="1709"/>
      <c r="B19" s="72">
        <f t="shared" si="0"/>
        <v>13</v>
      </c>
      <c r="C19" s="228" t="s">
        <v>44</v>
      </c>
      <c r="D19" s="373">
        <f>'Табл.41.'!D17</f>
        <v>1997</v>
      </c>
      <c r="E19" s="374">
        <f t="shared" si="1"/>
        <v>423</v>
      </c>
      <c r="F19" s="254">
        <f t="shared" si="2"/>
        <v>21.181772658988482</v>
      </c>
      <c r="G19" s="374">
        <v>227</v>
      </c>
      <c r="H19" s="255">
        <f t="shared" si="3"/>
        <v>53.664302600472816</v>
      </c>
      <c r="I19" s="250">
        <v>196</v>
      </c>
      <c r="J19" s="255">
        <f t="shared" si="4"/>
        <v>46.335697399527184</v>
      </c>
      <c r="K19" s="374">
        <v>2306</v>
      </c>
      <c r="L19" s="374">
        <f t="shared" si="5"/>
        <v>772</v>
      </c>
      <c r="M19" s="254">
        <f t="shared" si="6"/>
        <v>33.47788378143972</v>
      </c>
      <c r="N19" s="374">
        <v>290</v>
      </c>
      <c r="O19" s="255">
        <f t="shared" si="7"/>
        <v>37.56476683937824</v>
      </c>
      <c r="P19" s="250">
        <v>482</v>
      </c>
      <c r="Q19" s="256">
        <f t="shared" si="8"/>
        <v>62.43523316062176</v>
      </c>
      <c r="S19" s="366"/>
      <c r="T19" s="297"/>
      <c r="U19" s="297"/>
    </row>
    <row r="20" spans="1:21" ht="12.75" customHeight="1">
      <c r="A20" s="64"/>
      <c r="B20" s="72">
        <f t="shared" si="0"/>
        <v>14</v>
      </c>
      <c r="C20" s="228" t="s">
        <v>45</v>
      </c>
      <c r="D20" s="373">
        <f>'Табл.41.'!D18</f>
        <v>1797</v>
      </c>
      <c r="E20" s="374">
        <f t="shared" si="1"/>
        <v>811</v>
      </c>
      <c r="F20" s="254">
        <f t="shared" si="2"/>
        <v>45.1307735114079</v>
      </c>
      <c r="G20" s="374">
        <v>113</v>
      </c>
      <c r="H20" s="255">
        <f t="shared" si="3"/>
        <v>13.933415536374847</v>
      </c>
      <c r="I20" s="250">
        <v>698</v>
      </c>
      <c r="J20" s="255">
        <f t="shared" si="4"/>
        <v>86.06658446362515</v>
      </c>
      <c r="K20" s="374">
        <v>1638</v>
      </c>
      <c r="L20" s="374">
        <f t="shared" si="5"/>
        <v>764</v>
      </c>
      <c r="M20" s="1376">
        <f t="shared" si="6"/>
        <v>46.64224664224664</v>
      </c>
      <c r="N20" s="374">
        <v>83</v>
      </c>
      <c r="O20" s="255">
        <f t="shared" si="7"/>
        <v>10.863874345549739</v>
      </c>
      <c r="P20" s="250">
        <v>681</v>
      </c>
      <c r="Q20" s="256">
        <f t="shared" si="8"/>
        <v>89.13612565445025</v>
      </c>
      <c r="S20" s="366"/>
      <c r="T20" s="297"/>
      <c r="U20" s="297"/>
    </row>
    <row r="21" spans="1:21" ht="12.75" customHeight="1">
      <c r="A21" s="64"/>
      <c r="B21" s="72">
        <f t="shared" si="0"/>
        <v>15</v>
      </c>
      <c r="C21" s="1137" t="s">
        <v>46</v>
      </c>
      <c r="D21" s="373">
        <f>'Табл.41.'!D19</f>
        <v>3136</v>
      </c>
      <c r="E21" s="374">
        <f t="shared" si="1"/>
        <v>946</v>
      </c>
      <c r="F21" s="254">
        <f t="shared" si="2"/>
        <v>30.165816326530614</v>
      </c>
      <c r="G21" s="374">
        <v>184</v>
      </c>
      <c r="H21" s="255">
        <f t="shared" si="3"/>
        <v>19.45031712473573</v>
      </c>
      <c r="I21" s="250">
        <v>762</v>
      </c>
      <c r="J21" s="255">
        <f t="shared" si="4"/>
        <v>80.54968287526427</v>
      </c>
      <c r="K21" s="374">
        <v>3033</v>
      </c>
      <c r="L21" s="374">
        <f t="shared" si="5"/>
        <v>923</v>
      </c>
      <c r="M21" s="254">
        <f t="shared" si="6"/>
        <v>30.43191559512034</v>
      </c>
      <c r="N21" s="374">
        <v>249</v>
      </c>
      <c r="O21" s="255">
        <f t="shared" si="7"/>
        <v>26.977248104008666</v>
      </c>
      <c r="P21" s="250">
        <v>674</v>
      </c>
      <c r="Q21" s="256">
        <f t="shared" si="8"/>
        <v>73.02275189599133</v>
      </c>
      <c r="S21" s="709"/>
      <c r="T21" s="297"/>
      <c r="U21" s="297"/>
    </row>
    <row r="22" spans="1:21" ht="12.75" customHeight="1">
      <c r="A22" s="64"/>
      <c r="B22" s="72">
        <f t="shared" si="0"/>
        <v>16</v>
      </c>
      <c r="C22" s="228" t="s">
        <v>47</v>
      </c>
      <c r="D22" s="373">
        <f>'Табл.41.'!D20</f>
        <v>1227</v>
      </c>
      <c r="E22" s="374">
        <f t="shared" si="1"/>
        <v>351</v>
      </c>
      <c r="F22" s="254">
        <f t="shared" si="2"/>
        <v>28.606356968215156</v>
      </c>
      <c r="G22" s="374">
        <v>174</v>
      </c>
      <c r="H22" s="255">
        <f t="shared" si="3"/>
        <v>49.572649572649574</v>
      </c>
      <c r="I22" s="250">
        <v>177</v>
      </c>
      <c r="J22" s="255">
        <f t="shared" si="4"/>
        <v>50.427350427350426</v>
      </c>
      <c r="K22" s="374">
        <v>1383</v>
      </c>
      <c r="L22" s="374">
        <f t="shared" si="5"/>
        <v>523</v>
      </c>
      <c r="M22" s="254">
        <f t="shared" si="6"/>
        <v>37.81634128705712</v>
      </c>
      <c r="N22" s="374">
        <v>154</v>
      </c>
      <c r="O22" s="255">
        <f t="shared" si="7"/>
        <v>29.44550669216061</v>
      </c>
      <c r="P22" s="250">
        <v>369</v>
      </c>
      <c r="Q22" s="256">
        <f t="shared" si="8"/>
        <v>70.55449330783938</v>
      </c>
      <c r="S22" s="366"/>
      <c r="T22" s="297"/>
      <c r="U22" s="297"/>
    </row>
    <row r="23" spans="1:21" ht="12.75" customHeight="1">
      <c r="A23" s="64"/>
      <c r="B23" s="72">
        <f t="shared" si="0"/>
        <v>17</v>
      </c>
      <c r="C23" s="228" t="s">
        <v>48</v>
      </c>
      <c r="D23" s="373">
        <f>'Табл.41.'!D21</f>
        <v>837</v>
      </c>
      <c r="E23" s="374">
        <f t="shared" si="1"/>
        <v>145</v>
      </c>
      <c r="F23" s="254">
        <f t="shared" si="2"/>
        <v>17.32377538829152</v>
      </c>
      <c r="G23" s="374">
        <v>135</v>
      </c>
      <c r="H23" s="255">
        <f t="shared" si="3"/>
        <v>93.10344827586206</v>
      </c>
      <c r="I23" s="250">
        <v>10</v>
      </c>
      <c r="J23" s="255">
        <f t="shared" si="4"/>
        <v>6.896551724137931</v>
      </c>
      <c r="K23" s="374">
        <v>890</v>
      </c>
      <c r="L23" s="374">
        <f t="shared" si="5"/>
        <v>183</v>
      </c>
      <c r="M23" s="1376">
        <f t="shared" si="6"/>
        <v>20.56179775280899</v>
      </c>
      <c r="N23" s="374">
        <v>97</v>
      </c>
      <c r="O23" s="255">
        <f t="shared" si="7"/>
        <v>53.00546448087432</v>
      </c>
      <c r="P23" s="250">
        <v>86</v>
      </c>
      <c r="Q23" s="256">
        <f t="shared" si="8"/>
        <v>46.994535519125684</v>
      </c>
      <c r="S23" s="366"/>
      <c r="T23" s="297"/>
      <c r="U23" s="297"/>
    </row>
    <row r="24" spans="1:21" ht="12.75" customHeight="1">
      <c r="A24" s="64"/>
      <c r="B24" s="72">
        <f t="shared" si="0"/>
        <v>18</v>
      </c>
      <c r="C24" s="1137" t="s">
        <v>161</v>
      </c>
      <c r="D24" s="373">
        <f>'Табл.41.'!D22</f>
        <v>868</v>
      </c>
      <c r="E24" s="374">
        <f t="shared" si="1"/>
        <v>249</v>
      </c>
      <c r="F24" s="254">
        <f t="shared" si="2"/>
        <v>28.686635944700463</v>
      </c>
      <c r="G24" s="374">
        <v>163</v>
      </c>
      <c r="H24" s="255">
        <f t="shared" si="3"/>
        <v>65.46184738955823</v>
      </c>
      <c r="I24" s="250">
        <v>86</v>
      </c>
      <c r="J24" s="255">
        <f t="shared" si="4"/>
        <v>34.53815261044177</v>
      </c>
      <c r="K24" s="374">
        <v>1042</v>
      </c>
      <c r="L24" s="374">
        <f t="shared" si="5"/>
        <v>429</v>
      </c>
      <c r="M24" s="254">
        <f t="shared" si="6"/>
        <v>41.170825335892516</v>
      </c>
      <c r="N24" s="374">
        <v>100</v>
      </c>
      <c r="O24" s="255">
        <f t="shared" si="7"/>
        <v>23.310023310023308</v>
      </c>
      <c r="P24" s="250">
        <v>329</v>
      </c>
      <c r="Q24" s="256">
        <f t="shared" si="8"/>
        <v>76.68997668997669</v>
      </c>
      <c r="S24" s="709"/>
      <c r="T24" s="297"/>
      <c r="U24" s="297"/>
    </row>
    <row r="25" spans="1:21" ht="12.75" customHeight="1">
      <c r="A25" s="64"/>
      <c r="B25" s="72">
        <f t="shared" si="0"/>
        <v>19</v>
      </c>
      <c r="C25" s="228" t="s">
        <v>50</v>
      </c>
      <c r="D25" s="373">
        <f>'Табл.41.'!D23</f>
        <v>701</v>
      </c>
      <c r="E25" s="374">
        <f t="shared" si="1"/>
        <v>164</v>
      </c>
      <c r="F25" s="254">
        <f t="shared" si="2"/>
        <v>23.39514978601997</v>
      </c>
      <c r="G25" s="374">
        <v>105</v>
      </c>
      <c r="H25" s="255">
        <f t="shared" si="3"/>
        <v>64.02439024390245</v>
      </c>
      <c r="I25" s="250">
        <v>59</v>
      </c>
      <c r="J25" s="255">
        <f t="shared" si="4"/>
        <v>35.97560975609756</v>
      </c>
      <c r="K25" s="374">
        <v>743</v>
      </c>
      <c r="L25" s="374">
        <f t="shared" si="5"/>
        <v>233</v>
      </c>
      <c r="M25" s="254">
        <f t="shared" si="6"/>
        <v>31.35935397039031</v>
      </c>
      <c r="N25" s="374">
        <v>108</v>
      </c>
      <c r="O25" s="255">
        <f t="shared" si="7"/>
        <v>46.3519313304721</v>
      </c>
      <c r="P25" s="250">
        <v>125</v>
      </c>
      <c r="Q25" s="256">
        <f t="shared" si="8"/>
        <v>53.648068669527895</v>
      </c>
      <c r="S25" s="366"/>
      <c r="T25" s="297"/>
      <c r="U25" s="297"/>
    </row>
    <row r="26" spans="1:21" ht="12.75" customHeight="1">
      <c r="A26" s="64"/>
      <c r="B26" s="72">
        <f t="shared" si="0"/>
        <v>20</v>
      </c>
      <c r="C26" s="228" t="s">
        <v>51</v>
      </c>
      <c r="D26" s="373">
        <f>'Табл.41.'!D24</f>
        <v>1771</v>
      </c>
      <c r="E26" s="374">
        <f t="shared" si="1"/>
        <v>531</v>
      </c>
      <c r="F26" s="254">
        <f t="shared" si="2"/>
        <v>29.983060417843028</v>
      </c>
      <c r="G26" s="374">
        <v>284</v>
      </c>
      <c r="H26" s="255">
        <f t="shared" si="3"/>
        <v>53.483992467043315</v>
      </c>
      <c r="I26" s="250">
        <v>247</v>
      </c>
      <c r="J26" s="255">
        <f t="shared" si="4"/>
        <v>46.516007532956685</v>
      </c>
      <c r="K26" s="374">
        <v>1610</v>
      </c>
      <c r="L26" s="374">
        <f t="shared" si="5"/>
        <v>488</v>
      </c>
      <c r="M26" s="254">
        <f t="shared" si="6"/>
        <v>30.31055900621118</v>
      </c>
      <c r="N26" s="374">
        <v>187</v>
      </c>
      <c r="O26" s="255">
        <f t="shared" si="7"/>
        <v>38.31967213114754</v>
      </c>
      <c r="P26" s="250">
        <v>301</v>
      </c>
      <c r="Q26" s="256">
        <f t="shared" si="8"/>
        <v>61.68032786885246</v>
      </c>
      <c r="S26" s="366"/>
      <c r="T26" s="297"/>
      <c r="U26" s="297"/>
    </row>
    <row r="27" spans="1:21" ht="12.75" customHeight="1">
      <c r="A27" s="64"/>
      <c r="B27" s="72">
        <f t="shared" si="0"/>
        <v>21</v>
      </c>
      <c r="C27" s="228" t="s">
        <v>52</v>
      </c>
      <c r="D27" s="373">
        <f>'Табл.41.'!D25</f>
        <v>1682</v>
      </c>
      <c r="E27" s="374">
        <f t="shared" si="1"/>
        <v>615</v>
      </c>
      <c r="F27" s="254">
        <f t="shared" si="2"/>
        <v>36.563614744351966</v>
      </c>
      <c r="G27" s="374">
        <v>49</v>
      </c>
      <c r="H27" s="255">
        <f t="shared" si="3"/>
        <v>7.967479674796748</v>
      </c>
      <c r="I27" s="250">
        <v>566</v>
      </c>
      <c r="J27" s="255">
        <f t="shared" si="4"/>
        <v>92.03252032520325</v>
      </c>
      <c r="K27" s="374">
        <v>1545</v>
      </c>
      <c r="L27" s="374">
        <f t="shared" si="5"/>
        <v>571</v>
      </c>
      <c r="M27" s="1376">
        <f t="shared" si="6"/>
        <v>36.957928802588995</v>
      </c>
      <c r="N27" s="374">
        <v>108</v>
      </c>
      <c r="O27" s="255">
        <f t="shared" si="7"/>
        <v>18.914185639229423</v>
      </c>
      <c r="P27" s="250">
        <v>463</v>
      </c>
      <c r="Q27" s="256">
        <f t="shared" si="8"/>
        <v>81.08581436077058</v>
      </c>
      <c r="S27" s="366"/>
      <c r="T27" s="297"/>
      <c r="U27" s="297"/>
    </row>
    <row r="28" spans="1:21" ht="12.75" customHeight="1">
      <c r="A28" s="64"/>
      <c r="B28" s="72">
        <f t="shared" si="0"/>
        <v>22</v>
      </c>
      <c r="C28" s="1137" t="s">
        <v>53</v>
      </c>
      <c r="D28" s="373">
        <f>'Табл.41.'!D26</f>
        <v>1030</v>
      </c>
      <c r="E28" s="374">
        <f t="shared" si="1"/>
        <v>361</v>
      </c>
      <c r="F28" s="254">
        <f t="shared" si="2"/>
        <v>35.04854368932039</v>
      </c>
      <c r="G28" s="374">
        <v>131</v>
      </c>
      <c r="H28" s="255">
        <f t="shared" si="3"/>
        <v>36.288088642659275</v>
      </c>
      <c r="I28" s="250">
        <v>230</v>
      </c>
      <c r="J28" s="255">
        <f t="shared" si="4"/>
        <v>63.711911357340725</v>
      </c>
      <c r="K28" s="374">
        <v>1145</v>
      </c>
      <c r="L28" s="374">
        <f t="shared" si="5"/>
        <v>424</v>
      </c>
      <c r="M28" s="1376">
        <f t="shared" si="6"/>
        <v>37.030567685589524</v>
      </c>
      <c r="N28" s="374">
        <v>114</v>
      </c>
      <c r="O28" s="255">
        <f t="shared" si="7"/>
        <v>26.88679245283019</v>
      </c>
      <c r="P28" s="250">
        <v>310</v>
      </c>
      <c r="Q28" s="256">
        <f t="shared" si="8"/>
        <v>73.11320754716981</v>
      </c>
      <c r="S28" s="709"/>
      <c r="T28" s="297"/>
      <c r="U28" s="297"/>
    </row>
    <row r="29" spans="1:21" ht="12.75" customHeight="1">
      <c r="A29" s="64"/>
      <c r="B29" s="72">
        <f t="shared" si="0"/>
        <v>23</v>
      </c>
      <c r="C29" s="228" t="s">
        <v>54</v>
      </c>
      <c r="D29" s="373">
        <f>'Табл.41.'!D27</f>
        <v>987</v>
      </c>
      <c r="E29" s="374">
        <f t="shared" si="1"/>
        <v>184</v>
      </c>
      <c r="F29" s="254">
        <f t="shared" si="2"/>
        <v>18.642350557244175</v>
      </c>
      <c r="G29" s="374">
        <v>137</v>
      </c>
      <c r="H29" s="255">
        <f t="shared" si="3"/>
        <v>74.45652173913044</v>
      </c>
      <c r="I29" s="250">
        <v>47</v>
      </c>
      <c r="J29" s="255">
        <f t="shared" si="4"/>
        <v>25.543478260869566</v>
      </c>
      <c r="K29" s="374">
        <v>1046</v>
      </c>
      <c r="L29" s="374">
        <f t="shared" si="5"/>
        <v>274</v>
      </c>
      <c r="M29" s="1376">
        <f t="shared" si="6"/>
        <v>26.19502868068834</v>
      </c>
      <c r="N29" s="374">
        <v>109</v>
      </c>
      <c r="O29" s="255">
        <f t="shared" si="7"/>
        <v>39.78102189781022</v>
      </c>
      <c r="P29" s="250">
        <v>165</v>
      </c>
      <c r="Q29" s="256">
        <f t="shared" si="8"/>
        <v>60.21897810218978</v>
      </c>
      <c r="S29" s="366"/>
      <c r="T29" s="297"/>
      <c r="U29" s="297"/>
    </row>
    <row r="30" spans="1:21" ht="12.75" customHeight="1">
      <c r="A30" s="64"/>
      <c r="B30" s="72">
        <f t="shared" si="0"/>
        <v>24</v>
      </c>
      <c r="C30" s="228" t="s">
        <v>55</v>
      </c>
      <c r="D30" s="373">
        <f>'Табл.41.'!D28</f>
        <v>569</v>
      </c>
      <c r="E30" s="374">
        <f t="shared" si="1"/>
        <v>128</v>
      </c>
      <c r="F30" s="254">
        <f t="shared" si="2"/>
        <v>22.495606326889277</v>
      </c>
      <c r="G30" s="374">
        <v>91</v>
      </c>
      <c r="H30" s="255">
        <f t="shared" si="3"/>
        <v>71.09375</v>
      </c>
      <c r="I30" s="250">
        <v>37</v>
      </c>
      <c r="J30" s="255">
        <f t="shared" si="4"/>
        <v>28.90625</v>
      </c>
      <c r="K30" s="374">
        <v>659</v>
      </c>
      <c r="L30" s="374">
        <f t="shared" si="5"/>
        <v>251</v>
      </c>
      <c r="M30" s="254">
        <f t="shared" si="6"/>
        <v>38.08801213960547</v>
      </c>
      <c r="N30" s="374">
        <v>56</v>
      </c>
      <c r="O30" s="255">
        <f t="shared" si="7"/>
        <v>22.31075697211155</v>
      </c>
      <c r="P30" s="250">
        <v>195</v>
      </c>
      <c r="Q30" s="256">
        <f t="shared" si="8"/>
        <v>77.68924302788844</v>
      </c>
      <c r="S30" s="366"/>
      <c r="T30" s="297"/>
      <c r="U30" s="297"/>
    </row>
    <row r="31" spans="1:21" ht="12.75" customHeight="1">
      <c r="A31" s="64"/>
      <c r="B31" s="72">
        <f t="shared" si="0"/>
        <v>25</v>
      </c>
      <c r="C31" s="228" t="s">
        <v>56</v>
      </c>
      <c r="D31" s="373">
        <f>'Табл.41.'!D29</f>
        <v>853</v>
      </c>
      <c r="E31" s="374">
        <f t="shared" si="1"/>
        <v>195</v>
      </c>
      <c r="F31" s="254">
        <f t="shared" si="2"/>
        <v>22.860492379835872</v>
      </c>
      <c r="G31" s="374">
        <v>150</v>
      </c>
      <c r="H31" s="255">
        <f t="shared" si="3"/>
        <v>76.92307692307693</v>
      </c>
      <c r="I31" s="250">
        <v>45</v>
      </c>
      <c r="J31" s="255">
        <f t="shared" si="4"/>
        <v>23.076923076923077</v>
      </c>
      <c r="K31" s="374">
        <v>1098</v>
      </c>
      <c r="L31" s="374">
        <f t="shared" si="5"/>
        <v>329</v>
      </c>
      <c r="M31" s="254">
        <f t="shared" si="6"/>
        <v>29.963570127504553</v>
      </c>
      <c r="N31" s="374">
        <v>154</v>
      </c>
      <c r="O31" s="255">
        <f t="shared" si="7"/>
        <v>46.808510638297875</v>
      </c>
      <c r="P31" s="250">
        <v>175</v>
      </c>
      <c r="Q31" s="256">
        <f t="shared" si="8"/>
        <v>53.191489361702125</v>
      </c>
      <c r="S31" s="366"/>
      <c r="T31" s="297"/>
      <c r="U31" s="297"/>
    </row>
    <row r="32" spans="1:21" ht="12.75" customHeight="1">
      <c r="A32" s="64"/>
      <c r="B32" s="74">
        <f t="shared" si="0"/>
        <v>26</v>
      </c>
      <c r="C32" s="1138" t="s">
        <v>185</v>
      </c>
      <c r="D32" s="373">
        <f>'Табл.41.'!D30</f>
        <v>1669</v>
      </c>
      <c r="E32" s="374">
        <f t="shared" si="1"/>
        <v>398</v>
      </c>
      <c r="F32" s="254">
        <f t="shared" si="2"/>
        <v>23.846614739364888</v>
      </c>
      <c r="G32" s="374">
        <v>246</v>
      </c>
      <c r="H32" s="255">
        <f t="shared" si="3"/>
        <v>61.80904522613066</v>
      </c>
      <c r="I32" s="250">
        <v>152</v>
      </c>
      <c r="J32" s="255">
        <f t="shared" si="4"/>
        <v>38.19095477386934</v>
      </c>
      <c r="K32" s="374">
        <v>2002</v>
      </c>
      <c r="L32" s="374">
        <f t="shared" si="5"/>
        <v>526</v>
      </c>
      <c r="M32" s="254">
        <f t="shared" si="6"/>
        <v>26.273726273726272</v>
      </c>
      <c r="N32" s="374">
        <v>127</v>
      </c>
      <c r="O32" s="255">
        <f t="shared" si="7"/>
        <v>24.14448669201521</v>
      </c>
      <c r="P32" s="250">
        <v>399</v>
      </c>
      <c r="Q32" s="256">
        <f t="shared" si="8"/>
        <v>75.8555133079848</v>
      </c>
      <c r="S32" s="709"/>
      <c r="T32" s="297"/>
      <c r="U32" s="297"/>
    </row>
    <row r="33" spans="1:21" ht="12.75" customHeight="1" thickBot="1">
      <c r="A33" s="64"/>
      <c r="B33" s="74">
        <f t="shared" si="0"/>
        <v>27</v>
      </c>
      <c r="C33" s="229" t="s">
        <v>183</v>
      </c>
      <c r="D33" s="1377">
        <f>'Табл.41.'!D31</f>
        <v>366</v>
      </c>
      <c r="E33" s="375">
        <f t="shared" si="1"/>
        <v>132</v>
      </c>
      <c r="F33" s="333">
        <f t="shared" si="2"/>
        <v>36.0655737704918</v>
      </c>
      <c r="G33" s="375">
        <v>30</v>
      </c>
      <c r="H33" s="393">
        <f t="shared" si="3"/>
        <v>22.727272727272727</v>
      </c>
      <c r="I33" s="258">
        <v>102</v>
      </c>
      <c r="J33" s="393">
        <f t="shared" si="4"/>
        <v>77.27272727272727</v>
      </c>
      <c r="K33" s="375">
        <v>390</v>
      </c>
      <c r="L33" s="375">
        <f t="shared" si="5"/>
        <v>162</v>
      </c>
      <c r="M33" s="1378">
        <f t="shared" si="6"/>
        <v>41.53846153846154</v>
      </c>
      <c r="N33" s="375">
        <v>22</v>
      </c>
      <c r="O33" s="393">
        <f t="shared" si="7"/>
        <v>13.580246913580247</v>
      </c>
      <c r="P33" s="258">
        <v>140</v>
      </c>
      <c r="Q33" s="401">
        <f t="shared" si="8"/>
        <v>86.41975308641975</v>
      </c>
      <c r="S33" s="366"/>
      <c r="T33" s="297"/>
      <c r="U33" s="297"/>
    </row>
    <row r="34" spans="1:21" ht="12.75" customHeight="1" thickBot="1">
      <c r="A34" s="64"/>
      <c r="B34" s="1969" t="s">
        <v>30</v>
      </c>
      <c r="C34" s="1988"/>
      <c r="D34" s="835">
        <f>'Табл.41.'!D32</f>
        <v>41895</v>
      </c>
      <c r="E34" s="376">
        <f t="shared" si="1"/>
        <v>11986</v>
      </c>
      <c r="F34" s="335">
        <f t="shared" si="2"/>
        <v>28.609619286311016</v>
      </c>
      <c r="G34" s="376">
        <f>SUM(G7:G33)</f>
        <v>5260</v>
      </c>
      <c r="H34" s="383">
        <f t="shared" si="3"/>
        <v>43.88453195394627</v>
      </c>
      <c r="I34" s="342">
        <f>SUM(I7:I33)</f>
        <v>6726</v>
      </c>
      <c r="J34" s="383">
        <f t="shared" si="4"/>
        <v>56.11546804605373</v>
      </c>
      <c r="K34" s="376">
        <f>SUM(K7:K33)</f>
        <v>44711</v>
      </c>
      <c r="L34" s="376">
        <f>SUM(L7:L33)</f>
        <v>14940</v>
      </c>
      <c r="M34" s="335">
        <f t="shared" si="6"/>
        <v>33.41459596072555</v>
      </c>
      <c r="N34" s="376">
        <f>SUM(N7:N33)</f>
        <v>4215</v>
      </c>
      <c r="O34" s="383">
        <f t="shared" si="7"/>
        <v>28.21285140562249</v>
      </c>
      <c r="P34" s="376">
        <f>SUM(P7:P33)</f>
        <v>10725</v>
      </c>
      <c r="Q34" s="384">
        <f t="shared" si="8"/>
        <v>71.78714859437751</v>
      </c>
      <c r="S34" s="369"/>
      <c r="T34" s="708"/>
      <c r="U34" s="297"/>
    </row>
    <row r="35" spans="1:21" ht="12.75" customHeight="1">
      <c r="A35" s="64"/>
      <c r="B35" s="1964" t="s">
        <v>223</v>
      </c>
      <c r="C35" s="1989"/>
      <c r="D35" s="1070">
        <f>'Табл.41.'!D33</f>
        <v>3534</v>
      </c>
      <c r="E35" s="391">
        <f t="shared" si="1"/>
        <v>1797</v>
      </c>
      <c r="F35" s="331">
        <f t="shared" si="2"/>
        <v>50.84889643463497</v>
      </c>
      <c r="G35" s="391">
        <v>1056</v>
      </c>
      <c r="H35" s="389">
        <f t="shared" si="3"/>
        <v>58.764607679465776</v>
      </c>
      <c r="I35" s="390">
        <v>741</v>
      </c>
      <c r="J35" s="389">
        <f t="shared" si="4"/>
        <v>41.235392320534224</v>
      </c>
      <c r="K35" s="391">
        <v>3326</v>
      </c>
      <c r="L35" s="391">
        <f>N35+P35</f>
        <v>1782</v>
      </c>
      <c r="M35" s="1366">
        <f t="shared" si="6"/>
        <v>53.57787131689717</v>
      </c>
      <c r="N35" s="391">
        <v>873</v>
      </c>
      <c r="O35" s="389">
        <f t="shared" si="7"/>
        <v>48.98989898989899</v>
      </c>
      <c r="P35" s="390">
        <v>909</v>
      </c>
      <c r="Q35" s="1375">
        <f t="shared" si="8"/>
        <v>51.010101010101</v>
      </c>
      <c r="S35" s="369"/>
      <c r="T35" s="708"/>
      <c r="U35" s="297"/>
    </row>
    <row r="36" spans="1:19" ht="12.75" customHeight="1" thickBot="1">
      <c r="A36" s="64"/>
      <c r="B36" s="1986" t="s">
        <v>224</v>
      </c>
      <c r="C36" s="1987"/>
      <c r="D36" s="1377">
        <f>'Табл.41.'!D34</f>
        <v>140</v>
      </c>
      <c r="E36" s="375">
        <f t="shared" si="1"/>
        <v>14</v>
      </c>
      <c r="F36" s="333">
        <f t="shared" si="2"/>
        <v>10</v>
      </c>
      <c r="G36" s="375">
        <v>14</v>
      </c>
      <c r="H36" s="393">
        <f t="shared" si="3"/>
        <v>100</v>
      </c>
      <c r="I36" s="258">
        <v>0</v>
      </c>
      <c r="J36" s="393">
        <f t="shared" si="4"/>
        <v>0</v>
      </c>
      <c r="K36" s="375">
        <v>97</v>
      </c>
      <c r="L36" s="375">
        <f>N36+P36</f>
        <v>13</v>
      </c>
      <c r="M36" s="1378">
        <f t="shared" si="6"/>
        <v>13.402061855670103</v>
      </c>
      <c r="N36" s="375">
        <v>13</v>
      </c>
      <c r="O36" s="393">
        <f t="shared" si="7"/>
        <v>100</v>
      </c>
      <c r="P36" s="258">
        <v>0</v>
      </c>
      <c r="Q36" s="401">
        <f t="shared" si="8"/>
        <v>0</v>
      </c>
      <c r="S36" s="270"/>
    </row>
    <row r="37" spans="1:19" ht="14.25" customHeight="1" thickBot="1">
      <c r="A37" s="64"/>
      <c r="B37" s="2003" t="s">
        <v>69</v>
      </c>
      <c r="C37" s="2004"/>
      <c r="D37" s="835">
        <f>'Табл.41.'!D35</f>
        <v>45569</v>
      </c>
      <c r="E37" s="376">
        <f t="shared" si="1"/>
        <v>13797</v>
      </c>
      <c r="F37" s="335">
        <f t="shared" si="2"/>
        <v>30.277162105817553</v>
      </c>
      <c r="G37" s="376">
        <f>G34+G35+G36</f>
        <v>6330</v>
      </c>
      <c r="H37" s="383">
        <f>G37/D37*100</f>
        <v>13.891022405582742</v>
      </c>
      <c r="I37" s="342">
        <f>I34+I35+I36</f>
        <v>7467</v>
      </c>
      <c r="J37" s="383">
        <f t="shared" si="4"/>
        <v>54.12046096977604</v>
      </c>
      <c r="K37" s="376">
        <f>SUM(K34:K36)</f>
        <v>48134</v>
      </c>
      <c r="L37" s="376">
        <f>SUM(L34:L36)</f>
        <v>16735</v>
      </c>
      <c r="M37" s="335">
        <f t="shared" si="6"/>
        <v>34.767523995512526</v>
      </c>
      <c r="N37" s="376">
        <f>SUM(N34:N36)</f>
        <v>5101</v>
      </c>
      <c r="O37" s="383">
        <f t="shared" si="7"/>
        <v>30.481027786077085</v>
      </c>
      <c r="P37" s="376">
        <f>SUM(P34:P36)</f>
        <v>11634</v>
      </c>
      <c r="Q37" s="384">
        <f t="shared" si="8"/>
        <v>69.51897221392291</v>
      </c>
      <c r="S37" s="270"/>
    </row>
    <row r="38" spans="2:17" ht="12" customHeight="1">
      <c r="B38" s="1427" t="s">
        <v>20</v>
      </c>
      <c r="C38" s="1427"/>
      <c r="D38" s="1418"/>
      <c r="E38" s="1418"/>
      <c r="F38" s="1418"/>
      <c r="G38" s="1418"/>
      <c r="H38" s="1418"/>
      <c r="I38" s="1418"/>
      <c r="J38" s="1418"/>
      <c r="K38" s="1418"/>
      <c r="L38" s="1418"/>
      <c r="M38" s="1418"/>
      <c r="N38" s="1418"/>
      <c r="O38" s="1418"/>
      <c r="P38" s="1418"/>
      <c r="Q38" s="1418"/>
    </row>
    <row r="39" spans="2:17" ht="12.75">
      <c r="B39" s="1450" t="s">
        <v>341</v>
      </c>
      <c r="C39" s="1450"/>
      <c r="D39" s="1450"/>
      <c r="E39" s="1450"/>
      <c r="F39" s="1450"/>
      <c r="G39" s="1450"/>
      <c r="H39" s="1450"/>
      <c r="I39" s="1450"/>
      <c r="J39" s="1450"/>
      <c r="K39" s="1450"/>
      <c r="L39" s="1450"/>
      <c r="M39" s="1450"/>
      <c r="N39" s="1450"/>
      <c r="O39" s="1450"/>
      <c r="P39" s="1450"/>
      <c r="Q39" s="1450"/>
    </row>
    <row r="40" spans="2:6" ht="12.75">
      <c r="B40" s="1877" t="s">
        <v>362</v>
      </c>
      <c r="C40" s="1877"/>
      <c r="D40" s="1877"/>
      <c r="E40" s="1877"/>
      <c r="F40" s="1877"/>
    </row>
  </sheetData>
  <sheetProtection/>
  <mergeCells count="25">
    <mergeCell ref="B40:F40"/>
    <mergeCell ref="B38:Q38"/>
    <mergeCell ref="B39:Q39"/>
    <mergeCell ref="C3:C6"/>
    <mergeCell ref="E4:F5"/>
    <mergeCell ref="B37:C37"/>
    <mergeCell ref="B3:B6"/>
    <mergeCell ref="G5:H5"/>
    <mergeCell ref="L4:M5"/>
    <mergeCell ref="N4:Q4"/>
    <mergeCell ref="D1:J1"/>
    <mergeCell ref="D4:D6"/>
    <mergeCell ref="B2:Q2"/>
    <mergeCell ref="O1:Q1"/>
    <mergeCell ref="K3:Q3"/>
    <mergeCell ref="N5:O5"/>
    <mergeCell ref="P5:Q5"/>
    <mergeCell ref="G4:J4"/>
    <mergeCell ref="I5:J5"/>
    <mergeCell ref="D3:J3"/>
    <mergeCell ref="K4:K6"/>
    <mergeCell ref="A18:A19"/>
    <mergeCell ref="B36:C36"/>
    <mergeCell ref="B34:C34"/>
    <mergeCell ref="B35:C35"/>
  </mergeCells>
  <printOptions/>
  <pageMargins left="0.27" right="0.17" top="0.3937007874015748" bottom="0.24" header="0.31496062992125984" footer="0.1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O36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0.140625" style="0" customWidth="1"/>
    <col min="4" max="4" width="9.421875" style="0" customWidth="1"/>
    <col min="5" max="5" width="11.57421875" style="0" customWidth="1"/>
    <col min="6" max="6" width="10.57421875" style="0" customWidth="1"/>
    <col min="7" max="7" width="9.7109375" style="0" customWidth="1"/>
    <col min="8" max="8" width="10.57421875" style="0" customWidth="1"/>
    <col min="9" max="9" width="9.8515625" style="0" customWidth="1"/>
    <col min="10" max="10" width="9.28125" style="0" customWidth="1"/>
    <col min="11" max="11" width="12.00390625" style="0" customWidth="1"/>
    <col min="12" max="12" width="9.7109375" style="0" customWidth="1"/>
    <col min="14" max="14" width="9.7109375" style="0" customWidth="1"/>
    <col min="15" max="15" width="9.00390625" style="0" customWidth="1"/>
  </cols>
  <sheetData>
    <row r="1" spans="14:15" ht="13.5" customHeight="1">
      <c r="N1" s="1862" t="s">
        <v>376</v>
      </c>
      <c r="O1" s="1862"/>
    </row>
    <row r="2" spans="2:15" ht="37.5" customHeight="1" thickBot="1">
      <c r="B2" s="2005" t="s">
        <v>109</v>
      </c>
      <c r="C2" s="2005"/>
      <c r="D2" s="2005"/>
      <c r="E2" s="2005"/>
      <c r="F2" s="2005"/>
      <c r="G2" s="2005"/>
      <c r="H2" s="2005"/>
      <c r="I2" s="2005"/>
      <c r="J2" s="2005"/>
      <c r="K2" s="2005"/>
      <c r="L2" s="2005"/>
      <c r="M2" s="2005"/>
      <c r="N2" s="2005"/>
      <c r="O2" s="2005"/>
    </row>
    <row r="3" spans="2:15" ht="14.25">
      <c r="B3" s="2006" t="s">
        <v>27</v>
      </c>
      <c r="C3" s="2009" t="s">
        <v>188</v>
      </c>
      <c r="D3" s="2012" t="s">
        <v>162</v>
      </c>
      <c r="E3" s="2013"/>
      <c r="F3" s="2013"/>
      <c r="G3" s="2013"/>
      <c r="H3" s="2013"/>
      <c r="I3" s="2013"/>
      <c r="J3" s="2013" t="s">
        <v>248</v>
      </c>
      <c r="K3" s="2013"/>
      <c r="L3" s="2013"/>
      <c r="M3" s="2013"/>
      <c r="N3" s="2013"/>
      <c r="O3" s="2014"/>
    </row>
    <row r="4" spans="2:15" ht="14.25">
      <c r="B4" s="2007"/>
      <c r="C4" s="2010"/>
      <c r="D4" s="2015" t="s">
        <v>184</v>
      </c>
      <c r="E4" s="2018" t="s">
        <v>192</v>
      </c>
      <c r="F4" s="2018"/>
      <c r="G4" s="2018"/>
      <c r="H4" s="2018"/>
      <c r="I4" s="2018"/>
      <c r="J4" s="2019" t="s">
        <v>184</v>
      </c>
      <c r="K4" s="2018" t="s">
        <v>192</v>
      </c>
      <c r="L4" s="2018"/>
      <c r="M4" s="2018"/>
      <c r="N4" s="2018"/>
      <c r="O4" s="2022"/>
    </row>
    <row r="5" spans="2:15" ht="24.75" customHeight="1">
      <c r="B5" s="2007"/>
      <c r="C5" s="2010"/>
      <c r="D5" s="2016"/>
      <c r="E5" s="1118" t="s">
        <v>305</v>
      </c>
      <c r="F5" s="2018" t="s">
        <v>306</v>
      </c>
      <c r="G5" s="2018"/>
      <c r="H5" s="2024" t="s">
        <v>307</v>
      </c>
      <c r="I5" s="2024"/>
      <c r="J5" s="2020"/>
      <c r="K5" s="1118" t="s">
        <v>305</v>
      </c>
      <c r="L5" s="2018" t="s">
        <v>306</v>
      </c>
      <c r="M5" s="2018"/>
      <c r="N5" s="2024" t="s">
        <v>307</v>
      </c>
      <c r="O5" s="2025"/>
    </row>
    <row r="6" spans="2:15" ht="45" customHeight="1" thickBot="1">
      <c r="B6" s="2008"/>
      <c r="C6" s="2011"/>
      <c r="D6" s="2017"/>
      <c r="E6" s="329" t="s">
        <v>332</v>
      </c>
      <c r="F6" s="329" t="s">
        <v>190</v>
      </c>
      <c r="G6" s="1119" t="s">
        <v>191</v>
      </c>
      <c r="H6" s="1119" t="s">
        <v>288</v>
      </c>
      <c r="I6" s="1119" t="s">
        <v>14</v>
      </c>
      <c r="J6" s="2021"/>
      <c r="K6" s="329" t="s">
        <v>332</v>
      </c>
      <c r="L6" s="329" t="s">
        <v>190</v>
      </c>
      <c r="M6" s="1119" t="s">
        <v>191</v>
      </c>
      <c r="N6" s="1119" t="s">
        <v>288</v>
      </c>
      <c r="O6" s="1120" t="s">
        <v>14</v>
      </c>
    </row>
    <row r="7" spans="2:15" ht="15.75">
      <c r="B7" s="15">
        <v>1</v>
      </c>
      <c r="C7" s="60" t="s">
        <v>32</v>
      </c>
      <c r="D7" s="2">
        <f>E7+F7+G7+H7</f>
        <v>2300</v>
      </c>
      <c r="E7" s="1128">
        <v>1435</v>
      </c>
      <c r="F7" s="1128">
        <v>189</v>
      </c>
      <c r="G7" s="1128">
        <v>204</v>
      </c>
      <c r="H7" s="1128">
        <v>472</v>
      </c>
      <c r="I7" s="1128">
        <v>47</v>
      </c>
      <c r="J7" s="1129">
        <v>117.6</v>
      </c>
      <c r="K7" s="1130">
        <v>73.34818357184697</v>
      </c>
      <c r="L7" s="183">
        <v>9.660492470438381</v>
      </c>
      <c r="M7" s="183">
        <v>10.427198222060476</v>
      </c>
      <c r="N7" s="183">
        <v>24.12567431770855</v>
      </c>
      <c r="O7" s="245">
        <v>2.402344688415894</v>
      </c>
    </row>
    <row r="8" spans="2:15" ht="15.75">
      <c r="B8" s="5">
        <f aca="true" t="shared" si="0" ref="B8:B33">B7+1</f>
        <v>2</v>
      </c>
      <c r="C8" s="61" t="s">
        <v>33</v>
      </c>
      <c r="D8" s="5">
        <f aca="true" t="shared" si="1" ref="D8:D33">E8+F8+G8+H8</f>
        <v>1524</v>
      </c>
      <c r="E8" s="1115">
        <v>906</v>
      </c>
      <c r="F8" s="1115">
        <v>157</v>
      </c>
      <c r="G8" s="1115">
        <v>233</v>
      </c>
      <c r="H8" s="1115">
        <v>228</v>
      </c>
      <c r="I8" s="1115">
        <v>60</v>
      </c>
      <c r="J8" s="1116">
        <v>94.1</v>
      </c>
      <c r="K8" s="1117">
        <v>55.92754851529643</v>
      </c>
      <c r="L8" s="185">
        <v>9.691639201878079</v>
      </c>
      <c r="M8" s="185">
        <v>14.38313333781906</v>
      </c>
      <c r="N8" s="185">
        <v>14.074482407822943</v>
      </c>
      <c r="O8" s="248">
        <v>3.703811159953406</v>
      </c>
    </row>
    <row r="9" spans="2:15" ht="15.75">
      <c r="B9" s="5">
        <f t="shared" si="0"/>
        <v>3</v>
      </c>
      <c r="C9" s="61" t="s">
        <v>34</v>
      </c>
      <c r="D9" s="5">
        <f t="shared" si="1"/>
        <v>1385</v>
      </c>
      <c r="E9" s="1115">
        <v>703</v>
      </c>
      <c r="F9" s="1115">
        <v>71</v>
      </c>
      <c r="G9" s="1115">
        <v>413</v>
      </c>
      <c r="H9" s="1115">
        <v>198</v>
      </c>
      <c r="I9" s="1115">
        <v>68</v>
      </c>
      <c r="J9" s="1116">
        <v>133.5</v>
      </c>
      <c r="K9" s="1117">
        <v>67.77667441165411</v>
      </c>
      <c r="L9" s="185">
        <v>6.845154883680572</v>
      </c>
      <c r="M9" s="185">
        <v>39.817591083944734</v>
      </c>
      <c r="N9" s="185">
        <v>19.08930516857399</v>
      </c>
      <c r="O9" s="248">
        <v>6.555922987187027</v>
      </c>
    </row>
    <row r="10" spans="2:15" ht="15.75">
      <c r="B10" s="5">
        <f t="shared" si="0"/>
        <v>4</v>
      </c>
      <c r="C10" s="61" t="s">
        <v>35</v>
      </c>
      <c r="D10" s="5">
        <f t="shared" si="1"/>
        <v>5911</v>
      </c>
      <c r="E10" s="1115">
        <v>3089</v>
      </c>
      <c r="F10" s="1115">
        <v>383</v>
      </c>
      <c r="G10" s="1115">
        <v>1437</v>
      </c>
      <c r="H10" s="1115">
        <v>1002</v>
      </c>
      <c r="I10" s="1115">
        <v>131</v>
      </c>
      <c r="J10" s="1116">
        <v>178.9</v>
      </c>
      <c r="K10" s="1117">
        <v>93.47898583925004</v>
      </c>
      <c r="L10" s="185">
        <v>11.590304815938092</v>
      </c>
      <c r="M10" s="185">
        <v>43.486339479120204</v>
      </c>
      <c r="N10" s="185">
        <v>30.322416254751875</v>
      </c>
      <c r="O10" s="248">
        <v>3.9643079135454045</v>
      </c>
    </row>
    <row r="11" spans="2:15" ht="15.75">
      <c r="B11" s="5">
        <f t="shared" si="0"/>
        <v>5</v>
      </c>
      <c r="C11" s="61" t="s">
        <v>36</v>
      </c>
      <c r="D11" s="5">
        <f t="shared" si="1"/>
        <v>4878</v>
      </c>
      <c r="E11" s="1115">
        <v>2829</v>
      </c>
      <c r="F11" s="1115">
        <v>527</v>
      </c>
      <c r="G11" s="1115">
        <v>726</v>
      </c>
      <c r="H11" s="1115">
        <v>796</v>
      </c>
      <c r="I11" s="1115">
        <v>37</v>
      </c>
      <c r="J11" s="1116">
        <v>111.8</v>
      </c>
      <c r="K11" s="1117">
        <v>64.84729024743974</v>
      </c>
      <c r="L11" s="185">
        <v>12.080071389325113</v>
      </c>
      <c r="M11" s="185">
        <v>16.641616373149965</v>
      </c>
      <c r="N11" s="185">
        <v>18.246179935299413</v>
      </c>
      <c r="O11" s="248">
        <v>0.8481264542789928</v>
      </c>
    </row>
    <row r="12" spans="2:15" ht="15.75">
      <c r="B12" s="5">
        <f t="shared" si="0"/>
        <v>6</v>
      </c>
      <c r="C12" s="61" t="s">
        <v>37</v>
      </c>
      <c r="D12" s="5">
        <f t="shared" si="1"/>
        <v>1289</v>
      </c>
      <c r="E12" s="1115">
        <v>839</v>
      </c>
      <c r="F12" s="1115">
        <v>101</v>
      </c>
      <c r="G12" s="1115">
        <v>157</v>
      </c>
      <c r="H12" s="1115">
        <v>192</v>
      </c>
      <c r="I12" s="1115">
        <v>17</v>
      </c>
      <c r="J12" s="1116">
        <v>101.5</v>
      </c>
      <c r="K12" s="1117">
        <v>66.08005847179429</v>
      </c>
      <c r="L12" s="185">
        <v>7.954810376223151</v>
      </c>
      <c r="M12" s="185">
        <v>12.365398307594402</v>
      </c>
      <c r="N12" s="185">
        <v>15.122015764701434</v>
      </c>
      <c r="O12" s="248">
        <v>1.3389284791662728</v>
      </c>
    </row>
    <row r="13" spans="2:15" ht="15.75">
      <c r="B13" s="5">
        <f t="shared" si="0"/>
        <v>7</v>
      </c>
      <c r="C13" s="61" t="s">
        <v>38</v>
      </c>
      <c r="D13" s="5">
        <f t="shared" si="1"/>
        <v>1260</v>
      </c>
      <c r="E13" s="1115">
        <v>713</v>
      </c>
      <c r="F13" s="1115">
        <v>51</v>
      </c>
      <c r="G13" s="1115">
        <v>367</v>
      </c>
      <c r="H13" s="1115">
        <v>129</v>
      </c>
      <c r="I13" s="1115">
        <v>4</v>
      </c>
      <c r="J13" s="1116">
        <v>100.7</v>
      </c>
      <c r="K13" s="1117">
        <v>56.968902809294</v>
      </c>
      <c r="L13" s="185">
        <v>4.074914506695644</v>
      </c>
      <c r="M13" s="185">
        <v>29.323404391319634</v>
      </c>
      <c r="N13" s="185">
        <v>10.307136693406628</v>
      </c>
      <c r="O13" s="248">
        <v>0.3196011377800505</v>
      </c>
    </row>
    <row r="14" spans="2:15" ht="15.75">
      <c r="B14" s="5">
        <f t="shared" si="0"/>
        <v>8</v>
      </c>
      <c r="C14" s="61" t="s">
        <v>39</v>
      </c>
      <c r="D14" s="5">
        <f t="shared" si="1"/>
        <v>1937</v>
      </c>
      <c r="E14" s="1115">
        <v>1110</v>
      </c>
      <c r="F14" s="1115">
        <v>199</v>
      </c>
      <c r="G14" s="1115">
        <v>221</v>
      </c>
      <c r="H14" s="1115">
        <v>407</v>
      </c>
      <c r="I14" s="1115">
        <v>73</v>
      </c>
      <c r="J14" s="1116">
        <v>108.5</v>
      </c>
      <c r="K14" s="1117">
        <v>62.203901025187534</v>
      </c>
      <c r="L14" s="185">
        <v>11.151870544155242</v>
      </c>
      <c r="M14" s="185">
        <v>12.384740654564366</v>
      </c>
      <c r="N14" s="185">
        <v>22.808097042568765</v>
      </c>
      <c r="O14" s="248">
        <v>4.09088718453936</v>
      </c>
    </row>
    <row r="15" spans="2:15" ht="15.75">
      <c r="B15" s="5">
        <f t="shared" si="0"/>
        <v>9</v>
      </c>
      <c r="C15" s="61" t="s">
        <v>40</v>
      </c>
      <c r="D15" s="5">
        <f t="shared" si="1"/>
        <v>1884</v>
      </c>
      <c r="E15" s="1115">
        <v>954</v>
      </c>
      <c r="F15" s="1115">
        <v>112</v>
      </c>
      <c r="G15" s="1115">
        <v>592</v>
      </c>
      <c r="H15" s="1115">
        <v>226</v>
      </c>
      <c r="I15" s="1115">
        <v>19</v>
      </c>
      <c r="J15" s="1116">
        <v>136.6</v>
      </c>
      <c r="K15" s="1117">
        <v>69.17745540084492</v>
      </c>
      <c r="L15" s="185">
        <v>8.121462269281585</v>
      </c>
      <c r="M15" s="185">
        <v>42.92772913763123</v>
      </c>
      <c r="N15" s="185">
        <v>16.387950650514625</v>
      </c>
      <c r="O15" s="248">
        <v>1.3777480635388402</v>
      </c>
    </row>
    <row r="16" spans="2:15" ht="15.75">
      <c r="B16" s="5">
        <f t="shared" si="0"/>
        <v>10</v>
      </c>
      <c r="C16" s="61" t="s">
        <v>41</v>
      </c>
      <c r="D16" s="5">
        <f t="shared" si="1"/>
        <v>2078</v>
      </c>
      <c r="E16" s="1115">
        <v>1210</v>
      </c>
      <c r="F16" s="1115">
        <v>135</v>
      </c>
      <c r="G16" s="1115">
        <v>466</v>
      </c>
      <c r="H16" s="1115">
        <v>267</v>
      </c>
      <c r="I16" s="1115">
        <v>43</v>
      </c>
      <c r="J16" s="1116">
        <v>121.1</v>
      </c>
      <c r="K16" s="1117">
        <v>70.50160434849235</v>
      </c>
      <c r="L16" s="185">
        <v>7.865881476897906</v>
      </c>
      <c r="M16" s="185">
        <v>27.151857542477217</v>
      </c>
      <c r="N16" s="185">
        <v>15.556965587642525</v>
      </c>
      <c r="O16" s="248">
        <v>2.5054289148637774</v>
      </c>
    </row>
    <row r="17" spans="2:15" ht="15.75">
      <c r="B17" s="5">
        <f t="shared" si="0"/>
        <v>11</v>
      </c>
      <c r="C17" s="61" t="s">
        <v>42</v>
      </c>
      <c r="D17" s="5">
        <f t="shared" si="1"/>
        <v>1390</v>
      </c>
      <c r="E17" s="1115">
        <v>762</v>
      </c>
      <c r="F17" s="1115">
        <v>111</v>
      </c>
      <c r="G17" s="1115">
        <v>243</v>
      </c>
      <c r="H17" s="1115">
        <v>274</v>
      </c>
      <c r="I17" s="1115">
        <v>43</v>
      </c>
      <c r="J17" s="1116">
        <v>140.6</v>
      </c>
      <c r="K17" s="1117">
        <v>77.06653613227125</v>
      </c>
      <c r="L17" s="185">
        <v>11.226227704307231</v>
      </c>
      <c r="M17" s="185">
        <v>24.57633632564556</v>
      </c>
      <c r="N17" s="185">
        <v>27.71158910792956</v>
      </c>
      <c r="O17" s="248">
        <v>4.348899020587486</v>
      </c>
    </row>
    <row r="18" spans="2:15" ht="15.75">
      <c r="B18" s="5">
        <f t="shared" si="0"/>
        <v>12</v>
      </c>
      <c r="C18" s="61" t="s">
        <v>43</v>
      </c>
      <c r="D18" s="5">
        <f t="shared" si="1"/>
        <v>3124</v>
      </c>
      <c r="E18" s="1115">
        <v>1543</v>
      </c>
      <c r="F18" s="1115">
        <v>221</v>
      </c>
      <c r="G18" s="1115">
        <v>772</v>
      </c>
      <c r="H18" s="1115">
        <v>588</v>
      </c>
      <c r="I18" s="1115">
        <v>40</v>
      </c>
      <c r="J18" s="1116">
        <v>138.7</v>
      </c>
      <c r="K18" s="1117">
        <v>68.51827346384518</v>
      </c>
      <c r="L18" s="185">
        <v>9.813699569351773</v>
      </c>
      <c r="M18" s="185">
        <v>34.281339672124744</v>
      </c>
      <c r="N18" s="185">
        <v>26.110657677732316</v>
      </c>
      <c r="O18" s="248">
        <v>1.7762352161722663</v>
      </c>
    </row>
    <row r="19" spans="2:15" ht="15.75">
      <c r="B19" s="5">
        <f t="shared" si="0"/>
        <v>13</v>
      </c>
      <c r="C19" s="61" t="s">
        <v>44</v>
      </c>
      <c r="D19" s="5">
        <f t="shared" si="1"/>
        <v>2733</v>
      </c>
      <c r="E19" s="1115">
        <v>1534</v>
      </c>
      <c r="F19" s="1115">
        <v>290</v>
      </c>
      <c r="G19" s="1115">
        <v>482</v>
      </c>
      <c r="H19" s="1115">
        <v>427</v>
      </c>
      <c r="I19" s="1115">
        <v>120</v>
      </c>
      <c r="J19" s="1116">
        <v>108.4</v>
      </c>
      <c r="K19" s="1117">
        <v>60.8167362583514</v>
      </c>
      <c r="L19" s="185">
        <v>11.49729694584218</v>
      </c>
      <c r="M19" s="185">
        <v>19.10930044102045</v>
      </c>
      <c r="N19" s="185">
        <v>16.928778606464178</v>
      </c>
      <c r="O19" s="248">
        <v>4.75750218448642</v>
      </c>
    </row>
    <row r="20" spans="2:15" ht="15.75">
      <c r="B20" s="5">
        <f t="shared" si="0"/>
        <v>14</v>
      </c>
      <c r="C20" s="61" t="s">
        <v>45</v>
      </c>
      <c r="D20" s="5">
        <f t="shared" si="1"/>
        <v>2111</v>
      </c>
      <c r="E20" s="1115">
        <v>874</v>
      </c>
      <c r="F20" s="1115">
        <v>83</v>
      </c>
      <c r="G20" s="1115">
        <v>681</v>
      </c>
      <c r="H20" s="1115">
        <v>473</v>
      </c>
      <c r="I20" s="1115">
        <v>32</v>
      </c>
      <c r="J20" s="1116">
        <v>180</v>
      </c>
      <c r="K20" s="1117">
        <v>74.52467073567958</v>
      </c>
      <c r="L20" s="185">
        <v>7.077285664829983</v>
      </c>
      <c r="M20" s="185">
        <v>58.06784985240022</v>
      </c>
      <c r="N20" s="185">
        <v>40.332001439332316</v>
      </c>
      <c r="O20" s="248">
        <v>2.728592063548909</v>
      </c>
    </row>
    <row r="21" spans="2:15" ht="15.75">
      <c r="B21" s="5">
        <f t="shared" si="0"/>
        <v>15</v>
      </c>
      <c r="C21" s="61" t="s">
        <v>46</v>
      </c>
      <c r="D21" s="5">
        <f t="shared" si="1"/>
        <v>3772</v>
      </c>
      <c r="E21" s="1115">
        <v>2110</v>
      </c>
      <c r="F21" s="1115">
        <v>249</v>
      </c>
      <c r="G21" s="1115">
        <v>674</v>
      </c>
      <c r="H21" s="1115">
        <v>739</v>
      </c>
      <c r="I21" s="1115">
        <v>73</v>
      </c>
      <c r="J21" s="1116">
        <v>158.2</v>
      </c>
      <c r="K21" s="1117">
        <v>88.50299903527537</v>
      </c>
      <c r="L21" s="185">
        <v>10.44419277714861</v>
      </c>
      <c r="M21" s="185">
        <v>28.270626232121135</v>
      </c>
      <c r="N21" s="185">
        <v>30.997021936999285</v>
      </c>
      <c r="O21" s="248">
        <v>3.0619520993246927</v>
      </c>
    </row>
    <row r="22" spans="2:15" ht="15.75">
      <c r="B22" s="5">
        <f t="shared" si="0"/>
        <v>16</v>
      </c>
      <c r="C22" s="61" t="s">
        <v>47</v>
      </c>
      <c r="D22" s="5">
        <f t="shared" si="1"/>
        <v>1607</v>
      </c>
      <c r="E22" s="1115">
        <v>860</v>
      </c>
      <c r="F22" s="1115">
        <v>154</v>
      </c>
      <c r="G22" s="1115">
        <v>369</v>
      </c>
      <c r="H22" s="1115">
        <v>224</v>
      </c>
      <c r="I22" s="1115">
        <v>13</v>
      </c>
      <c r="J22" s="1116">
        <v>110.1</v>
      </c>
      <c r="K22" s="1117">
        <v>58.90479546679653</v>
      </c>
      <c r="L22" s="185">
        <v>10.548068025449611</v>
      </c>
      <c r="M22" s="185">
        <v>25.274266892148745</v>
      </c>
      <c r="N22" s="185">
        <v>15.342644400653981</v>
      </c>
      <c r="O22" s="248">
        <v>0.8904213268236685</v>
      </c>
    </row>
    <row r="23" spans="2:15" ht="15.75">
      <c r="B23" s="5">
        <f t="shared" si="0"/>
        <v>17</v>
      </c>
      <c r="C23" s="61" t="s">
        <v>48</v>
      </c>
      <c r="D23" s="5">
        <f t="shared" si="1"/>
        <v>1007</v>
      </c>
      <c r="E23" s="1115">
        <v>707</v>
      </c>
      <c r="F23" s="1115">
        <v>97</v>
      </c>
      <c r="G23" s="1115">
        <v>86</v>
      </c>
      <c r="H23" s="1115">
        <v>117</v>
      </c>
      <c r="I23" s="1115">
        <v>12</v>
      </c>
      <c r="J23" s="1116">
        <v>87.1</v>
      </c>
      <c r="K23" s="1117">
        <v>61.16932916193693</v>
      </c>
      <c r="L23" s="185">
        <v>8.39239735319361</v>
      </c>
      <c r="M23" s="185">
        <v>7.440682189429387</v>
      </c>
      <c r="N23" s="185">
        <v>10.122788560037653</v>
      </c>
      <c r="O23" s="248">
        <v>1.038234724106426</v>
      </c>
    </row>
    <row r="24" spans="2:15" ht="15.75">
      <c r="B24" s="5">
        <f t="shared" si="0"/>
        <v>18</v>
      </c>
      <c r="C24" s="61" t="s">
        <v>49</v>
      </c>
      <c r="D24" s="5">
        <f t="shared" si="1"/>
        <v>1215</v>
      </c>
      <c r="E24" s="1115">
        <v>613</v>
      </c>
      <c r="F24" s="1115">
        <v>100</v>
      </c>
      <c r="G24" s="1115">
        <v>329</v>
      </c>
      <c r="H24" s="1115">
        <v>173</v>
      </c>
      <c r="I24" s="1115">
        <v>11</v>
      </c>
      <c r="J24" s="1116">
        <v>106.5</v>
      </c>
      <c r="K24" s="1117">
        <v>53.722119052772996</v>
      </c>
      <c r="L24" s="185">
        <v>8.763804086912398</v>
      </c>
      <c r="M24" s="185">
        <v>28.83291544594179</v>
      </c>
      <c r="N24" s="185">
        <v>15.161381070358448</v>
      </c>
      <c r="O24" s="248">
        <v>0.9640184495603638</v>
      </c>
    </row>
    <row r="25" spans="2:15" ht="15.75">
      <c r="B25" s="5">
        <f t="shared" si="0"/>
        <v>19</v>
      </c>
      <c r="C25" s="61" t="s">
        <v>50</v>
      </c>
      <c r="D25" s="5">
        <f t="shared" si="1"/>
        <v>834</v>
      </c>
      <c r="E25" s="1115">
        <v>510</v>
      </c>
      <c r="F25" s="1115">
        <v>108</v>
      </c>
      <c r="G25" s="1115">
        <v>125</v>
      </c>
      <c r="H25" s="1115">
        <v>91</v>
      </c>
      <c r="I25" s="1115">
        <v>24</v>
      </c>
      <c r="J25" s="1116">
        <v>77.6</v>
      </c>
      <c r="K25" s="1117">
        <v>47.48267347934411</v>
      </c>
      <c r="L25" s="185">
        <v>10.055154383861105</v>
      </c>
      <c r="M25" s="185">
        <v>11.637910166505907</v>
      </c>
      <c r="N25" s="185">
        <v>8.472398601216302</v>
      </c>
      <c r="O25" s="248">
        <v>2.2344787519691343</v>
      </c>
    </row>
    <row r="26" spans="2:15" ht="15.75">
      <c r="B26" s="5">
        <f t="shared" si="0"/>
        <v>20</v>
      </c>
      <c r="C26" s="61" t="s">
        <v>51</v>
      </c>
      <c r="D26" s="5">
        <f t="shared" si="1"/>
        <v>2084</v>
      </c>
      <c r="E26" s="1115">
        <v>1122</v>
      </c>
      <c r="F26" s="1115">
        <v>187</v>
      </c>
      <c r="G26" s="1115">
        <v>301</v>
      </c>
      <c r="H26" s="1115">
        <v>474</v>
      </c>
      <c r="I26" s="1115">
        <v>67</v>
      </c>
      <c r="J26" s="1116">
        <v>76.4</v>
      </c>
      <c r="K26" s="1117">
        <v>41.11723064824136</v>
      </c>
      <c r="L26" s="185">
        <v>6.852871774706893</v>
      </c>
      <c r="M26" s="185">
        <v>11.030558311159224</v>
      </c>
      <c r="N26" s="185">
        <v>17.37038086209127</v>
      </c>
      <c r="O26" s="248">
        <v>2.4553069994939136</v>
      </c>
    </row>
    <row r="27" spans="2:15" ht="15.75">
      <c r="B27" s="5">
        <f t="shared" si="0"/>
        <v>21</v>
      </c>
      <c r="C27" s="61" t="s">
        <v>52</v>
      </c>
      <c r="D27" s="5">
        <f t="shared" si="1"/>
        <v>1917</v>
      </c>
      <c r="E27" s="1115">
        <v>974</v>
      </c>
      <c r="F27" s="1115">
        <v>108</v>
      </c>
      <c r="G27" s="1115">
        <v>463</v>
      </c>
      <c r="H27" s="1115">
        <v>372</v>
      </c>
      <c r="I27" s="1115">
        <v>61</v>
      </c>
      <c r="J27" s="1116">
        <v>178</v>
      </c>
      <c r="K27" s="1117">
        <v>90.45319465081724</v>
      </c>
      <c r="L27" s="185">
        <v>10.029717682020802</v>
      </c>
      <c r="M27" s="185">
        <v>42.99777117384844</v>
      </c>
      <c r="N27" s="185">
        <v>34.54680534918276</v>
      </c>
      <c r="O27" s="248">
        <v>5.6649331352154535</v>
      </c>
    </row>
    <row r="28" spans="2:15" ht="15.75">
      <c r="B28" s="5">
        <f t="shared" si="0"/>
        <v>22</v>
      </c>
      <c r="C28" s="61" t="s">
        <v>53</v>
      </c>
      <c r="D28" s="5">
        <f t="shared" si="1"/>
        <v>1273</v>
      </c>
      <c r="E28" s="1115">
        <v>721</v>
      </c>
      <c r="F28" s="1115">
        <v>114</v>
      </c>
      <c r="G28" s="1115">
        <v>310</v>
      </c>
      <c r="H28" s="1115">
        <v>128</v>
      </c>
      <c r="I28" s="1115">
        <v>34</v>
      </c>
      <c r="J28" s="1116">
        <v>97.1</v>
      </c>
      <c r="K28" s="1117">
        <v>55.004535394770066</v>
      </c>
      <c r="L28" s="185">
        <v>8.696972309297903</v>
      </c>
      <c r="M28" s="185">
        <v>23.64966154282763</v>
      </c>
      <c r="N28" s="185">
        <v>9.765021540264312</v>
      </c>
      <c r="O28" s="248">
        <v>2.593833846632708</v>
      </c>
    </row>
    <row r="29" spans="2:15" ht="15.75">
      <c r="B29" s="5">
        <f t="shared" si="0"/>
        <v>23</v>
      </c>
      <c r="C29" s="61" t="s">
        <v>54</v>
      </c>
      <c r="D29" s="5">
        <f t="shared" si="1"/>
        <v>1269</v>
      </c>
      <c r="E29" s="1115">
        <v>772</v>
      </c>
      <c r="F29" s="1115">
        <v>109</v>
      </c>
      <c r="G29" s="1115">
        <v>165</v>
      </c>
      <c r="H29" s="1115">
        <v>223</v>
      </c>
      <c r="I29" s="1115">
        <v>38</v>
      </c>
      <c r="J29" s="1116">
        <v>100.3</v>
      </c>
      <c r="K29" s="1117">
        <v>61.015175549037785</v>
      </c>
      <c r="L29" s="185">
        <v>8.614836962234609</v>
      </c>
      <c r="M29" s="185">
        <v>13.0408082455845</v>
      </c>
      <c r="N29" s="185">
        <v>17.624849931911175</v>
      </c>
      <c r="O29" s="248">
        <v>3.0033376565588545</v>
      </c>
    </row>
    <row r="30" spans="2:15" ht="15.75">
      <c r="B30" s="5">
        <f t="shared" si="0"/>
        <v>24</v>
      </c>
      <c r="C30" s="61" t="s">
        <v>55</v>
      </c>
      <c r="D30" s="5">
        <f t="shared" si="1"/>
        <v>780</v>
      </c>
      <c r="E30" s="1115">
        <v>408</v>
      </c>
      <c r="F30" s="1115">
        <v>56</v>
      </c>
      <c r="G30" s="1115">
        <v>195</v>
      </c>
      <c r="H30" s="1115">
        <v>121</v>
      </c>
      <c r="I30" s="1115">
        <v>12</v>
      </c>
      <c r="J30" s="1116">
        <v>86.3</v>
      </c>
      <c r="K30" s="1117">
        <v>45.12785118427427</v>
      </c>
      <c r="L30" s="185">
        <v>6.194018789998429</v>
      </c>
      <c r="M30" s="185">
        <v>21.568458286601675</v>
      </c>
      <c r="N30" s="185">
        <v>13.38350488553232</v>
      </c>
      <c r="O30" s="248">
        <v>1.3272897407139492</v>
      </c>
    </row>
    <row r="31" spans="2:15" ht="15.75">
      <c r="B31" s="5">
        <f t="shared" si="0"/>
        <v>25</v>
      </c>
      <c r="C31" s="61" t="s">
        <v>56</v>
      </c>
      <c r="D31" s="5">
        <f t="shared" si="1"/>
        <v>1283</v>
      </c>
      <c r="E31" s="1115">
        <v>769</v>
      </c>
      <c r="F31" s="1115">
        <v>154</v>
      </c>
      <c r="G31" s="1115">
        <v>175</v>
      </c>
      <c r="H31" s="1115">
        <v>185</v>
      </c>
      <c r="I31" s="1115">
        <v>25</v>
      </c>
      <c r="J31" s="1116">
        <v>120</v>
      </c>
      <c r="K31" s="1117">
        <v>71.91889718122813</v>
      </c>
      <c r="L31" s="185">
        <v>14.402483960870134</v>
      </c>
      <c r="M31" s="185">
        <v>16.366459046443335</v>
      </c>
      <c r="N31" s="185">
        <v>17.301685277668668</v>
      </c>
      <c r="O31" s="248">
        <v>2.3380655780633335</v>
      </c>
    </row>
    <row r="32" spans="2:15" ht="15.75">
      <c r="B32" s="5">
        <f t="shared" si="0"/>
        <v>26</v>
      </c>
      <c r="C32" s="61" t="s">
        <v>57</v>
      </c>
      <c r="D32" s="5">
        <f t="shared" si="1"/>
        <v>2463</v>
      </c>
      <c r="E32" s="1115">
        <v>1476</v>
      </c>
      <c r="F32" s="1115">
        <v>127</v>
      </c>
      <c r="G32" s="1115">
        <v>399</v>
      </c>
      <c r="H32" s="1115">
        <v>461</v>
      </c>
      <c r="I32" s="1115">
        <v>79</v>
      </c>
      <c r="J32" s="1116">
        <v>87.8</v>
      </c>
      <c r="K32" s="1117">
        <v>52.64441904957563</v>
      </c>
      <c r="L32" s="185">
        <v>4.529702723100343</v>
      </c>
      <c r="M32" s="185">
        <v>14.231113279661706</v>
      </c>
      <c r="N32" s="185">
        <v>16.442464215348487</v>
      </c>
      <c r="O32" s="248">
        <v>2.8176890954718665</v>
      </c>
    </row>
    <row r="33" spans="2:15" ht="16.5" thickBot="1">
      <c r="B33" s="5">
        <f t="shared" si="0"/>
        <v>27</v>
      </c>
      <c r="C33" s="61" t="s">
        <v>183</v>
      </c>
      <c r="D33" s="1131">
        <f t="shared" si="1"/>
        <v>438</v>
      </c>
      <c r="E33" s="1132">
        <v>228</v>
      </c>
      <c r="F33" s="1132">
        <v>22</v>
      </c>
      <c r="G33" s="1132">
        <v>140</v>
      </c>
      <c r="H33" s="1132">
        <v>48</v>
      </c>
      <c r="I33" s="1132">
        <v>5</v>
      </c>
      <c r="J33" s="1133">
        <v>114.8</v>
      </c>
      <c r="K33" s="1134">
        <v>59.768162443574134</v>
      </c>
      <c r="L33" s="1135">
        <v>5.767103393678206</v>
      </c>
      <c r="M33" s="1135">
        <v>36.69974886886131</v>
      </c>
      <c r="N33" s="1135">
        <v>12.58277104075245</v>
      </c>
      <c r="O33" s="1136">
        <v>1.3107053167450469</v>
      </c>
    </row>
    <row r="34" spans="2:15" ht="16.5" thickBot="1">
      <c r="B34" s="2026" t="s">
        <v>69</v>
      </c>
      <c r="C34" s="2027"/>
      <c r="D34" s="1121">
        <f>E34+F34+G34+H34</f>
        <v>53746</v>
      </c>
      <c r="E34" s="1122">
        <f>SUM(E7:E33)</f>
        <v>29771</v>
      </c>
      <c r="F34" s="1122">
        <f>SUM(F7:F33)</f>
        <v>4215</v>
      </c>
      <c r="G34" s="1123">
        <f>SUM(G7:G33)</f>
        <v>10725</v>
      </c>
      <c r="H34" s="1122">
        <f>SUM(H7:H33)</f>
        <v>9035</v>
      </c>
      <c r="I34" s="1122">
        <f>SUM(I7:I33)</f>
        <v>1188</v>
      </c>
      <c r="J34" s="1124">
        <v>118.5</v>
      </c>
      <c r="K34" s="1125">
        <v>65.61435675890688</v>
      </c>
      <c r="L34" s="1126">
        <v>9.289728720526435</v>
      </c>
      <c r="M34" s="1126">
        <v>23.637565961481855</v>
      </c>
      <c r="N34" s="1126">
        <v>19.91285859785441</v>
      </c>
      <c r="O34" s="1127">
        <v>2.618314998810298</v>
      </c>
    </row>
    <row r="35" spans="2:15" ht="26.25" customHeight="1">
      <c r="B35" s="2023" t="s">
        <v>15</v>
      </c>
      <c r="C35" s="2023"/>
      <c r="D35" s="2023"/>
      <c r="E35" s="2023"/>
      <c r="F35" s="2023"/>
      <c r="G35" s="2023"/>
      <c r="H35" s="2023"/>
      <c r="I35" s="2023"/>
      <c r="J35" s="2023"/>
      <c r="K35" s="2023"/>
      <c r="L35" s="2023"/>
      <c r="M35" s="2023"/>
      <c r="N35" s="2023"/>
      <c r="O35" s="2023"/>
    </row>
    <row r="36" spans="2:15" ht="12.75">
      <c r="B36" s="1877"/>
      <c r="C36" s="1877"/>
      <c r="D36" s="1877"/>
      <c r="E36" s="1877"/>
      <c r="F36" s="1877"/>
      <c r="G36" s="1877"/>
      <c r="H36" s="1877"/>
      <c r="I36" s="1877"/>
      <c r="J36" s="1877"/>
      <c r="K36" s="1877"/>
      <c r="L36" s="1877"/>
      <c r="M36" s="1877"/>
      <c r="N36" s="1877"/>
      <c r="O36" s="1877"/>
    </row>
  </sheetData>
  <sheetProtection/>
  <mergeCells count="17">
    <mergeCell ref="F5:G5"/>
    <mergeCell ref="B35:O35"/>
    <mergeCell ref="B36:O36"/>
    <mergeCell ref="H5:I5"/>
    <mergeCell ref="L5:M5"/>
    <mergeCell ref="N5:O5"/>
    <mergeCell ref="B34:C34"/>
    <mergeCell ref="N1:O1"/>
    <mergeCell ref="B2:O2"/>
    <mergeCell ref="B3:B6"/>
    <mergeCell ref="C3:C6"/>
    <mergeCell ref="D3:I3"/>
    <mergeCell ref="J3:O3"/>
    <mergeCell ref="D4:D6"/>
    <mergeCell ref="E4:I4"/>
    <mergeCell ref="J4:J6"/>
    <mergeCell ref="K4:O4"/>
  </mergeCells>
  <printOptions/>
  <pageMargins left="0.18" right="0.11" top="0.16" bottom="0.22" header="0.09" footer="0.14"/>
  <pageSetup horizontalDpi="200" verticalDpi="200" orientation="landscape" paperSize="9" scale="94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.8515625" style="0" customWidth="1"/>
    <col min="3" max="3" width="21.28125" style="0" customWidth="1"/>
    <col min="4" max="4" width="20.140625" style="0" customWidth="1"/>
    <col min="5" max="5" width="21.8515625" style="0" customWidth="1"/>
    <col min="6" max="6" width="14.7109375" style="0" customWidth="1"/>
    <col min="7" max="7" width="20.8515625" style="0" customWidth="1"/>
    <col min="8" max="8" width="21.7109375" style="0" customWidth="1"/>
  </cols>
  <sheetData>
    <row r="1" spans="1:8" ht="12" customHeight="1">
      <c r="A1" s="198"/>
      <c r="B1" s="198"/>
      <c r="C1" s="198"/>
      <c r="D1" s="198"/>
      <c r="E1" s="198"/>
      <c r="F1" s="198"/>
      <c r="G1" s="1907" t="s">
        <v>435</v>
      </c>
      <c r="H1" s="1907"/>
    </row>
    <row r="2" spans="1:8" ht="15.75" customHeight="1">
      <c r="A2" s="198"/>
      <c r="B2" s="2032" t="s">
        <v>410</v>
      </c>
      <c r="C2" s="2032"/>
      <c r="D2" s="2032"/>
      <c r="E2" s="2032"/>
      <c r="F2" s="2032"/>
      <c r="G2" s="2032"/>
      <c r="H2" s="2032"/>
    </row>
    <row r="3" spans="1:8" ht="6.75" customHeight="1" thickBot="1">
      <c r="A3" s="198"/>
      <c r="B3" s="1141"/>
      <c r="C3" s="1141"/>
      <c r="D3" s="368"/>
      <c r="E3" s="368"/>
      <c r="F3" s="368"/>
      <c r="G3" s="368"/>
      <c r="H3" s="368"/>
    </row>
    <row r="4" spans="1:8" ht="42.75" customHeight="1">
      <c r="A4" s="198"/>
      <c r="B4" s="1917" t="s">
        <v>193</v>
      </c>
      <c r="C4" s="2030" t="s">
        <v>28</v>
      </c>
      <c r="D4" s="1681" t="s">
        <v>354</v>
      </c>
      <c r="E4" s="1962"/>
      <c r="F4" s="1850" t="s">
        <v>355</v>
      </c>
      <c r="G4" s="1850"/>
      <c r="H4" s="1851"/>
    </row>
    <row r="5" spans="1:8" ht="44.25" customHeight="1" thickBot="1">
      <c r="A5" s="198"/>
      <c r="B5" s="1919"/>
      <c r="C5" s="2031"/>
      <c r="D5" s="14" t="s">
        <v>16</v>
      </c>
      <c r="E5" s="12" t="s">
        <v>17</v>
      </c>
      <c r="F5" s="12" t="s">
        <v>408</v>
      </c>
      <c r="G5" s="12" t="s">
        <v>356</v>
      </c>
      <c r="H5" s="13" t="s">
        <v>409</v>
      </c>
    </row>
    <row r="6" spans="1:8" ht="15.75">
      <c r="A6" s="198"/>
      <c r="B6" s="142">
        <v>1</v>
      </c>
      <c r="C6" s="1143" t="s">
        <v>32</v>
      </c>
      <c r="D6" s="299">
        <v>472</v>
      </c>
      <c r="E6" s="1128">
        <v>47</v>
      </c>
      <c r="F6" s="1128">
        <f>G6+H6</f>
        <v>452</v>
      </c>
      <c r="G6" s="1110">
        <v>420</v>
      </c>
      <c r="H6" s="1147">
        <v>32</v>
      </c>
    </row>
    <row r="7" spans="1:8" ht="15.75">
      <c r="A7" s="198"/>
      <c r="B7" s="143">
        <v>2</v>
      </c>
      <c r="C7" s="1144" t="s">
        <v>33</v>
      </c>
      <c r="D7" s="143">
        <v>228</v>
      </c>
      <c r="E7" s="1115">
        <v>60</v>
      </c>
      <c r="F7" s="1115">
        <f aca="true" t="shared" si="0" ref="F7:F32">G7+H7</f>
        <v>289</v>
      </c>
      <c r="G7" s="103">
        <v>216</v>
      </c>
      <c r="H7" s="1142">
        <v>73</v>
      </c>
    </row>
    <row r="8" spans="1:8" ht="15.75">
      <c r="A8" s="198"/>
      <c r="B8" s="143">
        <v>3</v>
      </c>
      <c r="C8" s="1144" t="s">
        <v>34</v>
      </c>
      <c r="D8" s="143">
        <v>198</v>
      </c>
      <c r="E8" s="1115">
        <v>68</v>
      </c>
      <c r="F8" s="1115">
        <f t="shared" si="0"/>
        <v>217</v>
      </c>
      <c r="G8" s="103">
        <v>162</v>
      </c>
      <c r="H8" s="1142">
        <v>55</v>
      </c>
    </row>
    <row r="9" spans="1:8" ht="15.75">
      <c r="A9" s="198"/>
      <c r="B9" s="143">
        <v>4</v>
      </c>
      <c r="C9" s="1144" t="s">
        <v>35</v>
      </c>
      <c r="D9" s="143">
        <v>1002</v>
      </c>
      <c r="E9" s="1115">
        <v>131</v>
      </c>
      <c r="F9" s="1115">
        <f t="shared" si="0"/>
        <v>1085</v>
      </c>
      <c r="G9" s="103">
        <v>935</v>
      </c>
      <c r="H9" s="1142">
        <v>150</v>
      </c>
    </row>
    <row r="10" spans="1:8" ht="15.75">
      <c r="A10" s="198"/>
      <c r="B10" s="143">
        <v>5</v>
      </c>
      <c r="C10" s="1144" t="s">
        <v>36</v>
      </c>
      <c r="D10" s="143">
        <v>796</v>
      </c>
      <c r="E10" s="1115">
        <v>37</v>
      </c>
      <c r="F10" s="1115">
        <f t="shared" si="0"/>
        <v>862</v>
      </c>
      <c r="G10" s="103">
        <v>648</v>
      </c>
      <c r="H10" s="1142">
        <v>214</v>
      </c>
    </row>
    <row r="11" spans="1:8" ht="15.75">
      <c r="A11" s="198"/>
      <c r="B11" s="143">
        <v>6</v>
      </c>
      <c r="C11" s="1144" t="s">
        <v>37</v>
      </c>
      <c r="D11" s="143">
        <v>192</v>
      </c>
      <c r="E11" s="1115">
        <v>17</v>
      </c>
      <c r="F11" s="1115">
        <f t="shared" si="0"/>
        <v>188</v>
      </c>
      <c r="G11" s="103">
        <v>188</v>
      </c>
      <c r="H11" s="1142">
        <v>0</v>
      </c>
    </row>
    <row r="12" spans="1:8" ht="15.75">
      <c r="A12" s="198"/>
      <c r="B12" s="143">
        <v>7</v>
      </c>
      <c r="C12" s="1144" t="s">
        <v>38</v>
      </c>
      <c r="D12" s="143">
        <v>129</v>
      </c>
      <c r="E12" s="1115">
        <v>4</v>
      </c>
      <c r="F12" s="1115">
        <f t="shared" si="0"/>
        <v>151</v>
      </c>
      <c r="G12" s="103">
        <v>126</v>
      </c>
      <c r="H12" s="1142">
        <v>25</v>
      </c>
    </row>
    <row r="13" spans="1:8" ht="15.75">
      <c r="A13" s="198"/>
      <c r="B13" s="143">
        <v>8</v>
      </c>
      <c r="C13" s="1144" t="s">
        <v>39</v>
      </c>
      <c r="D13" s="143">
        <v>407</v>
      </c>
      <c r="E13" s="1115">
        <v>73</v>
      </c>
      <c r="F13" s="1115">
        <f t="shared" si="0"/>
        <v>459</v>
      </c>
      <c r="G13" s="103">
        <v>382</v>
      </c>
      <c r="H13" s="1142">
        <v>77</v>
      </c>
    </row>
    <row r="14" spans="1:8" ht="15.75">
      <c r="A14" s="198"/>
      <c r="B14" s="143">
        <v>9</v>
      </c>
      <c r="C14" s="1144" t="s">
        <v>40</v>
      </c>
      <c r="D14" s="143">
        <v>226</v>
      </c>
      <c r="E14" s="1115">
        <v>19</v>
      </c>
      <c r="F14" s="1115">
        <f t="shared" si="0"/>
        <v>223</v>
      </c>
      <c r="G14" s="103">
        <v>222</v>
      </c>
      <c r="H14" s="1142">
        <v>1</v>
      </c>
    </row>
    <row r="15" spans="1:8" ht="15.75">
      <c r="A15" s="2028"/>
      <c r="B15" s="143">
        <v>10</v>
      </c>
      <c r="C15" s="1144" t="s">
        <v>41</v>
      </c>
      <c r="D15" s="143">
        <v>267</v>
      </c>
      <c r="E15" s="1115">
        <v>43</v>
      </c>
      <c r="F15" s="1115">
        <f t="shared" si="0"/>
        <v>290</v>
      </c>
      <c r="G15" s="103">
        <v>258</v>
      </c>
      <c r="H15" s="1142">
        <v>32</v>
      </c>
    </row>
    <row r="16" spans="1:8" ht="15.75">
      <c r="A16" s="2028"/>
      <c r="B16" s="143">
        <v>11</v>
      </c>
      <c r="C16" s="1144" t="s">
        <v>42</v>
      </c>
      <c r="D16" s="143">
        <v>274</v>
      </c>
      <c r="E16" s="1115">
        <v>43</v>
      </c>
      <c r="F16" s="1115">
        <f t="shared" si="0"/>
        <v>237</v>
      </c>
      <c r="G16" s="103">
        <v>229</v>
      </c>
      <c r="H16" s="1142">
        <v>8</v>
      </c>
    </row>
    <row r="17" spans="1:8" ht="15.75">
      <c r="A17" s="198"/>
      <c r="B17" s="143">
        <v>12</v>
      </c>
      <c r="C17" s="1144" t="s">
        <v>43</v>
      </c>
      <c r="D17" s="143">
        <v>588</v>
      </c>
      <c r="E17" s="1115">
        <v>40</v>
      </c>
      <c r="F17" s="1115">
        <f t="shared" si="0"/>
        <v>399</v>
      </c>
      <c r="G17" s="103">
        <v>396</v>
      </c>
      <c r="H17" s="1142">
        <v>3</v>
      </c>
    </row>
    <row r="18" spans="1:8" ht="15.75">
      <c r="A18" s="198"/>
      <c r="B18" s="143">
        <v>13</v>
      </c>
      <c r="C18" s="1144" t="s">
        <v>44</v>
      </c>
      <c r="D18" s="143">
        <v>427</v>
      </c>
      <c r="E18" s="1115">
        <v>120</v>
      </c>
      <c r="F18" s="1115">
        <f t="shared" si="0"/>
        <v>427</v>
      </c>
      <c r="G18" s="103">
        <v>412</v>
      </c>
      <c r="H18" s="1142">
        <v>15</v>
      </c>
    </row>
    <row r="19" spans="1:8" ht="15.75">
      <c r="A19" s="198"/>
      <c r="B19" s="143">
        <v>14</v>
      </c>
      <c r="C19" s="1144" t="s">
        <v>45</v>
      </c>
      <c r="D19" s="143">
        <v>473</v>
      </c>
      <c r="E19" s="1115">
        <v>32</v>
      </c>
      <c r="F19" s="1115">
        <f t="shared" si="0"/>
        <v>330</v>
      </c>
      <c r="G19" s="103">
        <v>329</v>
      </c>
      <c r="H19" s="1142">
        <v>1</v>
      </c>
    </row>
    <row r="20" spans="1:8" ht="15.75">
      <c r="A20" s="198"/>
      <c r="B20" s="143">
        <v>15</v>
      </c>
      <c r="C20" s="1144" t="s">
        <v>46</v>
      </c>
      <c r="D20" s="143">
        <v>739</v>
      </c>
      <c r="E20" s="1115">
        <v>73</v>
      </c>
      <c r="F20" s="1115">
        <f t="shared" si="0"/>
        <v>540</v>
      </c>
      <c r="G20" s="103">
        <v>517</v>
      </c>
      <c r="H20" s="1142">
        <v>23</v>
      </c>
    </row>
    <row r="21" spans="1:8" ht="15.75">
      <c r="A21" s="198"/>
      <c r="B21" s="143">
        <v>16</v>
      </c>
      <c r="C21" s="1144" t="s">
        <v>47</v>
      </c>
      <c r="D21" s="143">
        <v>224</v>
      </c>
      <c r="E21" s="1115">
        <v>13</v>
      </c>
      <c r="F21" s="1115">
        <f t="shared" si="0"/>
        <v>186</v>
      </c>
      <c r="G21" s="103">
        <v>186</v>
      </c>
      <c r="H21" s="1142">
        <v>0</v>
      </c>
    </row>
    <row r="22" spans="1:8" ht="15.75">
      <c r="A22" s="198"/>
      <c r="B22" s="143">
        <v>17</v>
      </c>
      <c r="C22" s="1144" t="s">
        <v>48</v>
      </c>
      <c r="D22" s="143">
        <v>117</v>
      </c>
      <c r="E22" s="1115">
        <v>12</v>
      </c>
      <c r="F22" s="1115">
        <f t="shared" si="0"/>
        <v>121</v>
      </c>
      <c r="G22" s="103">
        <v>108</v>
      </c>
      <c r="H22" s="1142">
        <v>13</v>
      </c>
    </row>
    <row r="23" spans="1:8" ht="15.75">
      <c r="A23" s="198"/>
      <c r="B23" s="143">
        <v>18</v>
      </c>
      <c r="C23" s="1144" t="s">
        <v>49</v>
      </c>
      <c r="D23" s="143">
        <v>173</v>
      </c>
      <c r="E23" s="1115">
        <v>11</v>
      </c>
      <c r="F23" s="1115">
        <f t="shared" si="0"/>
        <v>178</v>
      </c>
      <c r="G23" s="103">
        <v>162</v>
      </c>
      <c r="H23" s="1142">
        <v>16</v>
      </c>
    </row>
    <row r="24" spans="1:8" ht="15.75">
      <c r="A24" s="198"/>
      <c r="B24" s="143">
        <v>19</v>
      </c>
      <c r="C24" s="1144" t="s">
        <v>50</v>
      </c>
      <c r="D24" s="143">
        <v>91</v>
      </c>
      <c r="E24" s="1115">
        <v>24</v>
      </c>
      <c r="F24" s="1115">
        <f t="shared" si="0"/>
        <v>114</v>
      </c>
      <c r="G24" s="103">
        <v>91</v>
      </c>
      <c r="H24" s="1142">
        <v>23</v>
      </c>
    </row>
    <row r="25" spans="1:8" ht="15.75">
      <c r="A25" s="198"/>
      <c r="B25" s="143">
        <v>20</v>
      </c>
      <c r="C25" s="1144" t="s">
        <v>51</v>
      </c>
      <c r="D25" s="143">
        <v>474</v>
      </c>
      <c r="E25" s="1115">
        <v>67</v>
      </c>
      <c r="F25" s="1115">
        <f t="shared" si="0"/>
        <v>501</v>
      </c>
      <c r="G25" s="103">
        <v>417</v>
      </c>
      <c r="H25" s="1142">
        <v>84</v>
      </c>
    </row>
    <row r="26" spans="1:8" ht="15.75">
      <c r="A26" s="198"/>
      <c r="B26" s="143">
        <v>21</v>
      </c>
      <c r="C26" s="1144" t="s">
        <v>52</v>
      </c>
      <c r="D26" s="143">
        <v>372</v>
      </c>
      <c r="E26" s="1115">
        <v>61</v>
      </c>
      <c r="F26" s="1115">
        <f t="shared" si="0"/>
        <v>418</v>
      </c>
      <c r="G26" s="103">
        <v>360</v>
      </c>
      <c r="H26" s="1142">
        <v>58</v>
      </c>
    </row>
    <row r="27" spans="1:8" ht="15.75">
      <c r="A27" s="198"/>
      <c r="B27" s="143">
        <v>22</v>
      </c>
      <c r="C27" s="1144" t="s">
        <v>53</v>
      </c>
      <c r="D27" s="143">
        <v>128</v>
      </c>
      <c r="E27" s="1115">
        <v>34</v>
      </c>
      <c r="F27" s="1115">
        <f t="shared" si="0"/>
        <v>130</v>
      </c>
      <c r="G27" s="103">
        <v>128</v>
      </c>
      <c r="H27" s="1142">
        <v>2</v>
      </c>
    </row>
    <row r="28" spans="1:8" ht="15.75">
      <c r="A28" s="198"/>
      <c r="B28" s="143">
        <v>23</v>
      </c>
      <c r="C28" s="1144" t="s">
        <v>54</v>
      </c>
      <c r="D28" s="143">
        <v>223</v>
      </c>
      <c r="E28" s="1115">
        <v>38</v>
      </c>
      <c r="F28" s="1115">
        <f t="shared" si="0"/>
        <v>240</v>
      </c>
      <c r="G28" s="103">
        <v>215</v>
      </c>
      <c r="H28" s="1142">
        <v>25</v>
      </c>
    </row>
    <row r="29" spans="1:8" ht="15.75">
      <c r="A29" s="198"/>
      <c r="B29" s="143">
        <v>24</v>
      </c>
      <c r="C29" s="1144" t="s">
        <v>55</v>
      </c>
      <c r="D29" s="143">
        <v>121</v>
      </c>
      <c r="E29" s="1115">
        <v>12</v>
      </c>
      <c r="F29" s="1115">
        <f t="shared" si="0"/>
        <v>114</v>
      </c>
      <c r="G29" s="103">
        <v>111</v>
      </c>
      <c r="H29" s="1142">
        <v>3</v>
      </c>
    </row>
    <row r="30" spans="1:8" ht="15.75">
      <c r="A30" s="198"/>
      <c r="B30" s="143">
        <v>25</v>
      </c>
      <c r="C30" s="1144" t="s">
        <v>56</v>
      </c>
      <c r="D30" s="143">
        <v>185</v>
      </c>
      <c r="E30" s="1115">
        <v>25</v>
      </c>
      <c r="F30" s="1115">
        <f t="shared" si="0"/>
        <v>314</v>
      </c>
      <c r="G30" s="103">
        <v>179</v>
      </c>
      <c r="H30" s="1142">
        <v>135</v>
      </c>
    </row>
    <row r="31" spans="1:8" ht="15.75">
      <c r="A31" s="198"/>
      <c r="B31" s="143">
        <v>26</v>
      </c>
      <c r="C31" s="1144" t="s">
        <v>57</v>
      </c>
      <c r="D31" s="143">
        <v>461</v>
      </c>
      <c r="E31" s="1115">
        <v>79</v>
      </c>
      <c r="F31" s="1115">
        <f t="shared" si="0"/>
        <v>430</v>
      </c>
      <c r="G31" s="103">
        <v>428</v>
      </c>
      <c r="H31" s="1142">
        <v>2</v>
      </c>
    </row>
    <row r="32" spans="1:8" ht="15.75">
      <c r="A32" s="198"/>
      <c r="B32" s="143">
        <v>27</v>
      </c>
      <c r="C32" s="1144" t="s">
        <v>58</v>
      </c>
      <c r="D32" s="143">
        <v>48</v>
      </c>
      <c r="E32" s="1115">
        <v>5</v>
      </c>
      <c r="F32" s="1115">
        <f t="shared" si="0"/>
        <v>49</v>
      </c>
      <c r="G32" s="103">
        <v>37</v>
      </c>
      <c r="H32" s="1142">
        <v>12</v>
      </c>
    </row>
    <row r="33" spans="1:8" ht="16.5" thickBot="1">
      <c r="A33" s="198"/>
      <c r="B33" s="1145" t="s">
        <v>164</v>
      </c>
      <c r="C33" s="1146"/>
      <c r="D33" s="1148">
        <f>SUM(D6:D32)</f>
        <v>9035</v>
      </c>
      <c r="E33" s="1149">
        <f>SUM(E6:E32)</f>
        <v>1188</v>
      </c>
      <c r="F33" s="1149">
        <f>SUM(F6:F32)</f>
        <v>8944</v>
      </c>
      <c r="G33" s="1149">
        <f>SUM(G6:G32)</f>
        <v>7862</v>
      </c>
      <c r="H33" s="1150">
        <f>SUM(H6:H32)</f>
        <v>1082</v>
      </c>
    </row>
    <row r="34" spans="2:8" ht="12.75">
      <c r="B34" s="2029" t="s">
        <v>262</v>
      </c>
      <c r="C34" s="2029"/>
      <c r="D34" s="2029"/>
      <c r="E34" s="2029"/>
      <c r="F34" s="2029"/>
      <c r="G34" s="2029"/>
      <c r="H34" s="2029"/>
    </row>
  </sheetData>
  <sheetProtection/>
  <mergeCells count="8">
    <mergeCell ref="G1:H1"/>
    <mergeCell ref="A15:A16"/>
    <mergeCell ref="B34:H34"/>
    <mergeCell ref="B4:B5"/>
    <mergeCell ref="C4:C5"/>
    <mergeCell ref="D4:E4"/>
    <mergeCell ref="B2:H2"/>
    <mergeCell ref="F4:H4"/>
  </mergeCells>
  <printOptions/>
  <pageMargins left="0.31" right="0.34" top="0.23" bottom="0.18" header="0.16" footer="0.1"/>
  <pageSetup horizontalDpi="200" verticalDpi="200" orientation="landscape" paperSize="9" scale="98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H41" sqref="H41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20.8515625" style="0" customWidth="1"/>
    <col min="4" max="11" width="13.7109375" style="0" customWidth="1"/>
  </cols>
  <sheetData>
    <row r="1" spans="10:11" ht="15.75">
      <c r="J1" s="1862" t="s">
        <v>208</v>
      </c>
      <c r="K1" s="1862"/>
    </row>
    <row r="2" spans="2:11" ht="18.75">
      <c r="B2" s="2039" t="s">
        <v>411</v>
      </c>
      <c r="C2" s="2039"/>
      <c r="D2" s="2039"/>
      <c r="E2" s="2039"/>
      <c r="F2" s="2039"/>
      <c r="G2" s="2039"/>
      <c r="H2" s="2039"/>
      <c r="I2" s="2039"/>
      <c r="J2" s="2039"/>
      <c r="K2" s="2039"/>
    </row>
    <row r="3" spans="2:3" ht="6.75" customHeight="1" thickBot="1">
      <c r="B3" s="1141"/>
      <c r="C3" s="1141"/>
    </row>
    <row r="4" spans="2:11" ht="12.75" customHeight="1">
      <c r="B4" s="2033" t="s">
        <v>193</v>
      </c>
      <c r="C4" s="2036" t="s">
        <v>28</v>
      </c>
      <c r="D4" s="1920" t="s">
        <v>328</v>
      </c>
      <c r="E4" s="1850"/>
      <c r="F4" s="1850"/>
      <c r="G4" s="1850"/>
      <c r="H4" s="1850"/>
      <c r="I4" s="1850"/>
      <c r="J4" s="1850"/>
      <c r="K4" s="1851"/>
    </row>
    <row r="5" spans="2:11" ht="15.75" customHeight="1">
      <c r="B5" s="2034"/>
      <c r="C5" s="2037"/>
      <c r="D5" s="1914"/>
      <c r="E5" s="1908"/>
      <c r="F5" s="1908"/>
      <c r="G5" s="1908"/>
      <c r="H5" s="1908"/>
      <c r="I5" s="1908"/>
      <c r="J5" s="1908"/>
      <c r="K5" s="1909"/>
    </row>
    <row r="6" spans="2:11" ht="16.5" customHeight="1">
      <c r="B6" s="2034"/>
      <c r="C6" s="2037"/>
      <c r="D6" s="1914" t="s">
        <v>90</v>
      </c>
      <c r="E6" s="1908"/>
      <c r="F6" s="1908"/>
      <c r="G6" s="1908"/>
      <c r="H6" s="1908" t="s">
        <v>345</v>
      </c>
      <c r="I6" s="1908"/>
      <c r="J6" s="1908"/>
      <c r="K6" s="1909"/>
    </row>
    <row r="7" spans="2:11" ht="16.5" thickBot="1">
      <c r="B7" s="2035"/>
      <c r="C7" s="2038"/>
      <c r="D7" s="712">
        <v>2010</v>
      </c>
      <c r="E7" s="12">
        <v>2011</v>
      </c>
      <c r="F7" s="12">
        <v>2012</v>
      </c>
      <c r="G7" s="12">
        <v>2013</v>
      </c>
      <c r="H7" s="12">
        <v>2010</v>
      </c>
      <c r="I7" s="12">
        <v>2011</v>
      </c>
      <c r="J7" s="12">
        <v>2012</v>
      </c>
      <c r="K7" s="13">
        <v>2013</v>
      </c>
    </row>
    <row r="8" spans="2:11" ht="15.75">
      <c r="B8" s="142">
        <v>1</v>
      </c>
      <c r="C8" s="154" t="s">
        <v>32</v>
      </c>
      <c r="D8" s="142">
        <v>102</v>
      </c>
      <c r="E8" s="204">
        <v>105</v>
      </c>
      <c r="F8" s="204">
        <v>266</v>
      </c>
      <c r="G8" s="204">
        <v>452</v>
      </c>
      <c r="H8" s="113">
        <f>D8/'[2]Табл.54.'!D7*100</f>
        <v>80.31496062992126</v>
      </c>
      <c r="I8" s="113">
        <f>E8/'[2]Табл.54.'!E7*100</f>
        <v>64.81481481481481</v>
      </c>
      <c r="J8" s="113">
        <f>F8/'[2]Табл.54.'!F7*100</f>
        <v>95.3405017921147</v>
      </c>
      <c r="K8" s="1151">
        <f>G8*100/'[2]Новая_54'!D5</f>
        <v>95.76271186440678</v>
      </c>
    </row>
    <row r="9" spans="2:11" ht="15.75">
      <c r="B9" s="143">
        <v>2</v>
      </c>
      <c r="C9" s="155" t="s">
        <v>33</v>
      </c>
      <c r="D9" s="142">
        <v>241</v>
      </c>
      <c r="E9" s="204">
        <v>244</v>
      </c>
      <c r="F9" s="204">
        <v>284</v>
      </c>
      <c r="G9" s="204">
        <v>289</v>
      </c>
      <c r="H9" s="113">
        <f>D9/'[2]Табл.54.'!D8*100</f>
        <v>97.17741935483872</v>
      </c>
      <c r="I9" s="113">
        <f>E9/'[2]Табл.54.'!E8*100</f>
        <v>95.68627450980392</v>
      </c>
      <c r="J9" s="113">
        <f>F9/'[2]Табл.54.'!F8*100</f>
        <v>98.26989619377161</v>
      </c>
      <c r="K9" s="1151">
        <f>G9*100/'[2]Новая_54'!D6</f>
        <v>126.75438596491227</v>
      </c>
    </row>
    <row r="10" spans="2:11" ht="15.75">
      <c r="B10" s="143">
        <v>3</v>
      </c>
      <c r="C10" s="155" t="s">
        <v>34</v>
      </c>
      <c r="D10" s="142">
        <v>79</v>
      </c>
      <c r="E10" s="204">
        <v>43</v>
      </c>
      <c r="F10" s="204">
        <v>124</v>
      </c>
      <c r="G10" s="204">
        <v>217</v>
      </c>
      <c r="H10" s="113">
        <f>D10/'[2]Табл.54.'!D9*100</f>
        <v>100</v>
      </c>
      <c r="I10" s="113">
        <f>E10/'[2]Табл.54.'!E9*100</f>
        <v>100</v>
      </c>
      <c r="J10" s="113">
        <f>F10/'[2]Табл.54.'!F9*100</f>
        <v>100</v>
      </c>
      <c r="K10" s="1151">
        <f>G10*100/'[2]Новая_54'!D7</f>
        <v>109.5959595959596</v>
      </c>
    </row>
    <row r="11" spans="2:11" ht="15.75">
      <c r="B11" s="143">
        <v>4</v>
      </c>
      <c r="C11" s="155" t="s">
        <v>35</v>
      </c>
      <c r="D11" s="142">
        <v>658</v>
      </c>
      <c r="E11" s="204">
        <v>688</v>
      </c>
      <c r="F11" s="204">
        <v>879</v>
      </c>
      <c r="G11" s="204">
        <v>1085</v>
      </c>
      <c r="H11" s="113">
        <f>D11/'[2]Табл.54.'!D10*100</f>
        <v>114.83420593368237</v>
      </c>
      <c r="I11" s="113">
        <f>E11/'[2]Табл.54.'!E10*100</f>
        <v>94.63548830811554</v>
      </c>
      <c r="J11" s="113">
        <f>F11/'[2]Табл.54.'!F10*100</f>
        <v>95.2329360780065</v>
      </c>
      <c r="K11" s="1151">
        <f>G11*100/'[2]Новая_54'!D8</f>
        <v>108.28343313373253</v>
      </c>
    </row>
    <row r="12" spans="2:11" ht="15.75">
      <c r="B12" s="143">
        <v>5</v>
      </c>
      <c r="C12" s="155" t="s">
        <v>36</v>
      </c>
      <c r="D12" s="142">
        <v>406</v>
      </c>
      <c r="E12" s="204">
        <v>407</v>
      </c>
      <c r="F12" s="204">
        <v>633</v>
      </c>
      <c r="G12" s="204">
        <v>862</v>
      </c>
      <c r="H12" s="113">
        <f>D12/'[2]Табл.54.'!D11*100</f>
        <v>92.90617848970251</v>
      </c>
      <c r="I12" s="113">
        <f>E12/'[2]Табл.54.'!E11*100</f>
        <v>69.57264957264957</v>
      </c>
      <c r="J12" s="113">
        <f>F12/'[2]Табл.54.'!F11*100</f>
        <v>70.96412556053812</v>
      </c>
      <c r="K12" s="1151">
        <f>G12*100/'[2]Новая_54'!D9</f>
        <v>108.29145728643216</v>
      </c>
    </row>
    <row r="13" spans="2:11" ht="15.75">
      <c r="B13" s="143">
        <v>6</v>
      </c>
      <c r="C13" s="155" t="s">
        <v>37</v>
      </c>
      <c r="D13" s="142">
        <v>109</v>
      </c>
      <c r="E13" s="204">
        <v>80</v>
      </c>
      <c r="F13" s="204">
        <v>122</v>
      </c>
      <c r="G13" s="204">
        <v>188</v>
      </c>
      <c r="H13" s="113">
        <f>D13/'[2]Табл.54.'!D12*100</f>
        <v>100</v>
      </c>
      <c r="I13" s="113">
        <f>E13/'[2]Табл.54.'!E12*100</f>
        <v>100</v>
      </c>
      <c r="J13" s="113">
        <f>F13/'[2]Табл.54.'!F12*100</f>
        <v>100</v>
      </c>
      <c r="K13" s="1151">
        <f>G13*100/'[2]Новая_54'!D10</f>
        <v>97.91666666666667</v>
      </c>
    </row>
    <row r="14" spans="2:11" ht="15.75">
      <c r="B14" s="143">
        <v>7</v>
      </c>
      <c r="C14" s="155" t="s">
        <v>38</v>
      </c>
      <c r="D14" s="142">
        <v>42</v>
      </c>
      <c r="E14" s="204">
        <v>48</v>
      </c>
      <c r="F14" s="204">
        <v>92</v>
      </c>
      <c r="G14" s="204">
        <v>151</v>
      </c>
      <c r="H14" s="113">
        <f>D14/'[2]Табл.54.'!D13*100</f>
        <v>100</v>
      </c>
      <c r="I14" s="113">
        <f>E14/'[2]Табл.54.'!E13*100</f>
        <v>100</v>
      </c>
      <c r="J14" s="113">
        <f>F14/'[2]Табл.54.'!F13*100</f>
        <v>100</v>
      </c>
      <c r="K14" s="1151">
        <f>G14*100/'[2]Новая_54'!D11</f>
        <v>117.05426356589147</v>
      </c>
    </row>
    <row r="15" spans="2:11" ht="15.75">
      <c r="B15" s="143">
        <v>8</v>
      </c>
      <c r="C15" s="155" t="s">
        <v>39</v>
      </c>
      <c r="D15" s="142">
        <v>82</v>
      </c>
      <c r="E15" s="204">
        <v>97</v>
      </c>
      <c r="F15" s="204">
        <v>167</v>
      </c>
      <c r="G15" s="204">
        <v>459</v>
      </c>
      <c r="H15" s="113">
        <f>D15/'[2]Табл.54.'!D14*100</f>
        <v>100</v>
      </c>
      <c r="I15" s="113">
        <f>E15/'[2]Табл.54.'!E14*100</f>
        <v>97</v>
      </c>
      <c r="J15" s="113">
        <f>F15/'[2]Табл.54.'!F14*100</f>
        <v>94.35028248587571</v>
      </c>
      <c r="K15" s="1151">
        <f>G15*100/'[2]Новая_54'!D12</f>
        <v>112.77641277641278</v>
      </c>
    </row>
    <row r="16" spans="2:11" ht="15.75">
      <c r="B16" s="143">
        <v>9</v>
      </c>
      <c r="C16" s="155" t="s">
        <v>40</v>
      </c>
      <c r="D16" s="142">
        <v>42</v>
      </c>
      <c r="E16" s="204">
        <v>54</v>
      </c>
      <c r="F16" s="204">
        <v>89</v>
      </c>
      <c r="G16" s="204">
        <v>223</v>
      </c>
      <c r="H16" s="113">
        <f>D16/'[2]Табл.54.'!D15*100</f>
        <v>100</v>
      </c>
      <c r="I16" s="113">
        <f>E16/'[2]Табл.54.'!E15*100</f>
        <v>100</v>
      </c>
      <c r="J16" s="113">
        <f>F16/'[2]Табл.54.'!F15*100</f>
        <v>98.88888888888889</v>
      </c>
      <c r="K16" s="1151">
        <f>G16*100/'[2]Новая_54'!D13</f>
        <v>98.67256637168141</v>
      </c>
    </row>
    <row r="17" spans="2:11" ht="15.75">
      <c r="B17" s="143">
        <v>10</v>
      </c>
      <c r="C17" s="155" t="s">
        <v>41</v>
      </c>
      <c r="D17" s="142">
        <v>71</v>
      </c>
      <c r="E17" s="204">
        <v>77</v>
      </c>
      <c r="F17" s="204">
        <v>142</v>
      </c>
      <c r="G17" s="204">
        <v>290</v>
      </c>
      <c r="H17" s="113">
        <f>D17/'[2]Табл.54.'!D16*100</f>
        <v>85.54216867469879</v>
      </c>
      <c r="I17" s="113">
        <f>E17/'[2]Табл.54.'!E16*100</f>
        <v>98.71794871794873</v>
      </c>
      <c r="J17" s="113">
        <f>F17/'[2]Табл.54.'!F16*100</f>
        <v>99.3006993006993</v>
      </c>
      <c r="K17" s="1151">
        <f>G17*100/'[2]Новая_54'!D14</f>
        <v>108.61423220973782</v>
      </c>
    </row>
    <row r="18" spans="1:11" ht="15.75">
      <c r="A18" s="2028"/>
      <c r="B18" s="143">
        <v>11</v>
      </c>
      <c r="C18" s="155" t="s">
        <v>42</v>
      </c>
      <c r="D18" s="142">
        <v>64</v>
      </c>
      <c r="E18" s="204">
        <v>114</v>
      </c>
      <c r="F18" s="204">
        <v>176</v>
      </c>
      <c r="G18" s="204">
        <v>237</v>
      </c>
      <c r="H18" s="113">
        <f>D18/'[2]Табл.54.'!D17*100</f>
        <v>78.04878048780488</v>
      </c>
      <c r="I18" s="113">
        <f>E18/'[2]Табл.54.'!E17*100</f>
        <v>88.37209302325581</v>
      </c>
      <c r="J18" s="113">
        <f>F18/'[2]Табл.54.'!F17*100</f>
        <v>93.61702127659575</v>
      </c>
      <c r="K18" s="1151">
        <f>G18*100/'[2]Новая_54'!D15</f>
        <v>86.4963503649635</v>
      </c>
    </row>
    <row r="19" spans="1:11" ht="15.75">
      <c r="A19" s="2028"/>
      <c r="B19" s="143">
        <v>12</v>
      </c>
      <c r="C19" s="155" t="s">
        <v>43</v>
      </c>
      <c r="D19" s="142">
        <v>157</v>
      </c>
      <c r="E19" s="204">
        <v>200</v>
      </c>
      <c r="F19" s="204">
        <v>399</v>
      </c>
      <c r="G19" s="204">
        <v>399</v>
      </c>
      <c r="H19" s="113">
        <f>D19/'[2]Табл.54.'!D18*100</f>
        <v>100</v>
      </c>
      <c r="I19" s="113">
        <f>E19/'[2]Табл.54.'!E18*100</f>
        <v>98.0392156862745</v>
      </c>
      <c r="J19" s="113">
        <f>F19/'[2]Табл.54.'!F18*100</f>
        <v>93.88235294117648</v>
      </c>
      <c r="K19" s="1151">
        <f>G19*100/'[2]Новая_54'!D16</f>
        <v>67.85714285714286</v>
      </c>
    </row>
    <row r="20" spans="2:11" ht="15.75">
      <c r="B20" s="143">
        <v>13</v>
      </c>
      <c r="C20" s="155" t="s">
        <v>44</v>
      </c>
      <c r="D20" s="142">
        <v>136</v>
      </c>
      <c r="E20" s="204">
        <v>119</v>
      </c>
      <c r="F20" s="204">
        <v>284</v>
      </c>
      <c r="G20" s="204">
        <v>427</v>
      </c>
      <c r="H20" s="113">
        <f>D20/'[2]Табл.54.'!D19*100</f>
        <v>100</v>
      </c>
      <c r="I20" s="113">
        <f>E20/'[2]Табл.54.'!E19*100</f>
        <v>100</v>
      </c>
      <c r="J20" s="113">
        <f>F20/'[2]Табл.54.'!F19*100</f>
        <v>98.26989619377161</v>
      </c>
      <c r="K20" s="1151">
        <f>G20*100/'[2]Новая_54'!D17</f>
        <v>100</v>
      </c>
    </row>
    <row r="21" spans="2:11" ht="15.75">
      <c r="B21" s="143">
        <v>14</v>
      </c>
      <c r="C21" s="155" t="s">
        <v>45</v>
      </c>
      <c r="D21" s="142">
        <v>60</v>
      </c>
      <c r="E21" s="204">
        <v>72</v>
      </c>
      <c r="F21" s="204">
        <v>112</v>
      </c>
      <c r="G21" s="204">
        <v>330</v>
      </c>
      <c r="H21" s="113">
        <f>D21/'[2]Табл.54.'!D20*100</f>
        <v>100</v>
      </c>
      <c r="I21" s="113">
        <f>E21/'[2]Табл.54.'!E20*100</f>
        <v>100</v>
      </c>
      <c r="J21" s="113">
        <f>F21/'[2]Табл.54.'!F20*100</f>
        <v>85.49618320610686</v>
      </c>
      <c r="K21" s="1151">
        <f>G21*100/'[2]Новая_54'!D18</f>
        <v>69.76744186046511</v>
      </c>
    </row>
    <row r="22" spans="2:11" ht="15.75">
      <c r="B22" s="143">
        <v>15</v>
      </c>
      <c r="C22" s="155" t="s">
        <v>46</v>
      </c>
      <c r="D22" s="142">
        <v>226</v>
      </c>
      <c r="E22" s="204">
        <v>197</v>
      </c>
      <c r="F22" s="204">
        <v>349</v>
      </c>
      <c r="G22" s="204">
        <v>540</v>
      </c>
      <c r="H22" s="113">
        <f>D22/'[2]Табл.54.'!D21*100</f>
        <v>85.93155893536122</v>
      </c>
      <c r="I22" s="113">
        <f>E22/'[2]Табл.54.'!E21*100</f>
        <v>80.40816326530611</v>
      </c>
      <c r="J22" s="113">
        <f>F22/'[2]Табл.54.'!F21*100</f>
        <v>65.11194029850746</v>
      </c>
      <c r="K22" s="1151">
        <f>G22*100/'[2]Новая_54'!D19</f>
        <v>73.07171853856563</v>
      </c>
    </row>
    <row r="23" spans="2:11" ht="15.75">
      <c r="B23" s="143">
        <v>16</v>
      </c>
      <c r="C23" s="155" t="s">
        <v>47</v>
      </c>
      <c r="D23" s="142">
        <v>49</v>
      </c>
      <c r="E23" s="204">
        <v>61</v>
      </c>
      <c r="F23" s="204">
        <v>193</v>
      </c>
      <c r="G23" s="204">
        <v>186</v>
      </c>
      <c r="H23" s="113">
        <f>D23/'[2]Табл.54.'!D22*100</f>
        <v>94.23076923076923</v>
      </c>
      <c r="I23" s="113">
        <f>E23/'[2]Табл.54.'!E22*100</f>
        <v>96.82539682539682</v>
      </c>
      <c r="J23" s="113">
        <f>F23/'[2]Табл.54.'!F22*100</f>
        <v>95.54455445544554</v>
      </c>
      <c r="K23" s="1151">
        <f>G23*100/'[2]Новая_54'!D20</f>
        <v>83.03571428571429</v>
      </c>
    </row>
    <row r="24" spans="2:11" ht="15.75">
      <c r="B24" s="143">
        <v>17</v>
      </c>
      <c r="C24" s="155" t="s">
        <v>48</v>
      </c>
      <c r="D24" s="142">
        <v>122</v>
      </c>
      <c r="E24" s="204">
        <v>85</v>
      </c>
      <c r="F24" s="204">
        <v>103</v>
      </c>
      <c r="G24" s="204">
        <v>121</v>
      </c>
      <c r="H24" s="113">
        <f>D24/'[2]Табл.54.'!D23*100</f>
        <v>100</v>
      </c>
      <c r="I24" s="113">
        <f>E24/'[2]Табл.54.'!E23*100</f>
        <v>100</v>
      </c>
      <c r="J24" s="113">
        <f>F24/'[2]Табл.54.'!F23*100</f>
        <v>100</v>
      </c>
      <c r="K24" s="1151">
        <f>G24*100/'[2]Новая_54'!D21</f>
        <v>103.41880341880342</v>
      </c>
    </row>
    <row r="25" spans="2:11" ht="15.75">
      <c r="B25" s="143">
        <v>18</v>
      </c>
      <c r="C25" s="155" t="s">
        <v>49</v>
      </c>
      <c r="D25" s="142">
        <v>139</v>
      </c>
      <c r="E25" s="204">
        <v>98</v>
      </c>
      <c r="F25" s="204">
        <v>181</v>
      </c>
      <c r="G25" s="204">
        <v>178</v>
      </c>
      <c r="H25" s="113">
        <f>D25/'[2]Табл.54.'!D24*100</f>
        <v>99.28571428571429</v>
      </c>
      <c r="I25" s="113">
        <f>E25/'[2]Табл.54.'!E24*100</f>
        <v>100</v>
      </c>
      <c r="J25" s="113">
        <f>F25/'[2]Табл.54.'!F24*100</f>
        <v>100</v>
      </c>
      <c r="K25" s="1151">
        <f>G25*100/'[2]Новая_54'!D22</f>
        <v>102.89017341040463</v>
      </c>
    </row>
    <row r="26" spans="2:11" ht="15.75">
      <c r="B26" s="143">
        <v>19</v>
      </c>
      <c r="C26" s="155" t="s">
        <v>50</v>
      </c>
      <c r="D26" s="142">
        <v>82</v>
      </c>
      <c r="E26" s="204">
        <v>49</v>
      </c>
      <c r="F26" s="204">
        <v>84</v>
      </c>
      <c r="G26" s="204">
        <v>114</v>
      </c>
      <c r="H26" s="113">
        <f>D26/'[2]Табл.54.'!D25*100</f>
        <v>100</v>
      </c>
      <c r="I26" s="113">
        <f>E26/'[2]Табл.54.'!E25*100</f>
        <v>100</v>
      </c>
      <c r="J26" s="113">
        <f>F26/'[2]Табл.54.'!F25*100</f>
        <v>100</v>
      </c>
      <c r="K26" s="1151">
        <f>G26*100/'[2]Новая_54'!D23</f>
        <v>125.27472527472527</v>
      </c>
    </row>
    <row r="27" spans="2:11" ht="15.75">
      <c r="B27" s="143">
        <v>20</v>
      </c>
      <c r="C27" s="155" t="s">
        <v>51</v>
      </c>
      <c r="D27" s="142">
        <v>302</v>
      </c>
      <c r="E27" s="204">
        <v>278</v>
      </c>
      <c r="F27" s="204">
        <v>368</v>
      </c>
      <c r="G27" s="204">
        <v>501</v>
      </c>
      <c r="H27" s="113">
        <f>D27/'[2]Табл.54.'!D26*100</f>
        <v>69.9074074074074</v>
      </c>
      <c r="I27" s="113">
        <f>E27/'[2]Табл.54.'!E26*100</f>
        <v>86.06811145510835</v>
      </c>
      <c r="J27" s="113">
        <f>F27/'[2]Табл.54.'!F26*100</f>
        <v>85.78088578088578</v>
      </c>
      <c r="K27" s="1151">
        <f>G27*100/'[2]Новая_54'!D24</f>
        <v>105.69620253164557</v>
      </c>
    </row>
    <row r="28" spans="2:11" ht="15.75">
      <c r="B28" s="143">
        <v>21</v>
      </c>
      <c r="C28" s="155" t="s">
        <v>52</v>
      </c>
      <c r="D28" s="142">
        <v>154</v>
      </c>
      <c r="E28" s="204">
        <v>123</v>
      </c>
      <c r="F28" s="204">
        <v>366</v>
      </c>
      <c r="G28" s="204">
        <v>418</v>
      </c>
      <c r="H28" s="113">
        <f>D28/'[2]Табл.54.'!D27*100</f>
        <v>96.25</v>
      </c>
      <c r="I28" s="113">
        <f>E28/'[2]Табл.54.'!E27*100</f>
        <v>68.33333333333333</v>
      </c>
      <c r="J28" s="113">
        <f>F28/'[2]Табл.54.'!F27*100</f>
        <v>100.82644628099173</v>
      </c>
      <c r="K28" s="1151">
        <f>G28*100/'[2]Новая_54'!D25</f>
        <v>112.36559139784946</v>
      </c>
    </row>
    <row r="29" spans="2:11" ht="15.75">
      <c r="B29" s="143">
        <v>22</v>
      </c>
      <c r="C29" s="155" t="s">
        <v>53</v>
      </c>
      <c r="D29" s="142">
        <v>107</v>
      </c>
      <c r="E29" s="204">
        <v>112</v>
      </c>
      <c r="F29" s="204">
        <v>92</v>
      </c>
      <c r="G29" s="204">
        <v>130</v>
      </c>
      <c r="H29" s="113">
        <f>D29/'[2]Табл.54.'!D28*100</f>
        <v>100</v>
      </c>
      <c r="I29" s="113">
        <f>E29/'[2]Табл.54.'!E28*100</f>
        <v>100</v>
      </c>
      <c r="J29" s="113">
        <f>F29/'[2]Табл.54.'!F28*100</f>
        <v>100</v>
      </c>
      <c r="K29" s="1151">
        <f>G29*100/'[2]Новая_54'!D26</f>
        <v>101.5625</v>
      </c>
    </row>
    <row r="30" spans="2:11" ht="15.75">
      <c r="B30" s="143">
        <v>23</v>
      </c>
      <c r="C30" s="155" t="s">
        <v>54</v>
      </c>
      <c r="D30" s="142">
        <v>100</v>
      </c>
      <c r="E30" s="204">
        <v>99</v>
      </c>
      <c r="F30" s="204">
        <v>164</v>
      </c>
      <c r="G30" s="204">
        <v>240</v>
      </c>
      <c r="H30" s="113">
        <f>D30/'[2]Табл.54.'!D29*100</f>
        <v>99.00990099009901</v>
      </c>
      <c r="I30" s="113">
        <f>E30/'[2]Табл.54.'!E29*100</f>
        <v>98.01980198019803</v>
      </c>
      <c r="J30" s="113">
        <f>F30/'[2]Табл.54.'!F29*100</f>
        <v>98.20359281437125</v>
      </c>
      <c r="K30" s="1151">
        <f>G30*100/'[2]Новая_54'!D27</f>
        <v>107.62331838565022</v>
      </c>
    </row>
    <row r="31" spans="2:11" ht="15.75">
      <c r="B31" s="143">
        <v>24</v>
      </c>
      <c r="C31" s="155" t="s">
        <v>55</v>
      </c>
      <c r="D31" s="142">
        <v>20</v>
      </c>
      <c r="E31" s="204">
        <v>37</v>
      </c>
      <c r="F31" s="204">
        <v>49</v>
      </c>
      <c r="G31" s="204">
        <v>114</v>
      </c>
      <c r="H31" s="113">
        <f>D31/'[2]Табл.54.'!D30*100</f>
        <v>100</v>
      </c>
      <c r="I31" s="113">
        <f>E31/'[2]Табл.54.'!E30*100</f>
        <v>100</v>
      </c>
      <c r="J31" s="113">
        <f>F31/'[2]Табл.54.'!F30*100</f>
        <v>100</v>
      </c>
      <c r="K31" s="1151">
        <f>G31*100/'[2]Новая_54'!D28</f>
        <v>94.21487603305785</v>
      </c>
    </row>
    <row r="32" spans="2:11" ht="15.75">
      <c r="B32" s="143">
        <v>25</v>
      </c>
      <c r="C32" s="190" t="s">
        <v>56</v>
      </c>
      <c r="D32" s="142">
        <v>175</v>
      </c>
      <c r="E32" s="204">
        <v>152</v>
      </c>
      <c r="F32" s="204">
        <v>167</v>
      </c>
      <c r="G32" s="204">
        <v>314</v>
      </c>
      <c r="H32" s="113">
        <f>D32/'[2]Табл.54.'!D31*100</f>
        <v>100</v>
      </c>
      <c r="I32" s="113">
        <f>E32/'[2]Табл.54.'!E31*100</f>
        <v>100</v>
      </c>
      <c r="J32" s="113">
        <f>F32/'[2]Табл.54.'!F31*100</f>
        <v>99.40476190476191</v>
      </c>
      <c r="K32" s="1151">
        <f>G32*100/'[2]Новая_54'!D29</f>
        <v>169.72972972972974</v>
      </c>
    </row>
    <row r="33" spans="2:11" ht="15.75">
      <c r="B33" s="143">
        <v>26</v>
      </c>
      <c r="C33" s="190" t="s">
        <v>57</v>
      </c>
      <c r="D33" s="142">
        <v>107</v>
      </c>
      <c r="E33" s="204">
        <v>150</v>
      </c>
      <c r="F33" s="204">
        <v>340</v>
      </c>
      <c r="G33" s="204">
        <v>430</v>
      </c>
      <c r="H33" s="113">
        <f>D33/'[2]Табл.54.'!D32*100</f>
        <v>93.85964912280701</v>
      </c>
      <c r="I33" s="113">
        <f>E33/'[2]Табл.54.'!E32*100</f>
        <v>96.7741935483871</v>
      </c>
      <c r="J33" s="113">
        <f>F33/'[2]Табл.54.'!F32*100</f>
        <v>95.23809523809523</v>
      </c>
      <c r="K33" s="1151">
        <f>G33*100/'[2]Новая_54'!D30</f>
        <v>93.27548806941432</v>
      </c>
    </row>
    <row r="34" spans="2:11" ht="16.5" thickBot="1">
      <c r="B34" s="153">
        <v>27</v>
      </c>
      <c r="C34" s="191" t="s">
        <v>58</v>
      </c>
      <c r="D34" s="703">
        <v>27</v>
      </c>
      <c r="E34" s="704">
        <v>45</v>
      </c>
      <c r="F34" s="704">
        <v>32</v>
      </c>
      <c r="G34" s="704">
        <v>49</v>
      </c>
      <c r="H34" s="187">
        <f>D34/'[2]Табл.54.'!D33*100</f>
        <v>87.09677419354838</v>
      </c>
      <c r="I34" s="187">
        <f>E34/'[2]Табл.54.'!E33*100</f>
        <v>91.83673469387756</v>
      </c>
      <c r="J34" s="187">
        <f>F34/'[2]Табл.54.'!F33*100</f>
        <v>82.05128205128204</v>
      </c>
      <c r="K34" s="1151">
        <f>G34*100/'[2]Новая_54'!D31</f>
        <v>102.08333333333333</v>
      </c>
    </row>
    <row r="35" spans="2:11" ht="16.5" thickBot="1">
      <c r="B35" s="1769" t="s">
        <v>164</v>
      </c>
      <c r="C35" s="1849"/>
      <c r="D35" s="702">
        <f>SUM(D8:D34)</f>
        <v>3859</v>
      </c>
      <c r="E35" s="642">
        <f>SUM(E8:E34)</f>
        <v>3834</v>
      </c>
      <c r="F35" s="642">
        <f>SUM(F8:F34)</f>
        <v>6257</v>
      </c>
      <c r="G35" s="642">
        <f>SUM(G8:G34)</f>
        <v>8944</v>
      </c>
      <c r="H35" s="84">
        <f>D35/'[2]Табл.54.'!D34*100</f>
        <v>95.14299802761342</v>
      </c>
      <c r="I35" s="84">
        <f>E35/'[2]Табл.54.'!E34*100</f>
        <v>89.05923344947735</v>
      </c>
      <c r="J35" s="84">
        <f>F35/'[2]Табл.54.'!F34*100</f>
        <v>90.23651571964234</v>
      </c>
      <c r="K35" s="147">
        <f>G35*100/'[2]Новая_54'!D32</f>
        <v>98.99280575539568</v>
      </c>
    </row>
    <row r="36" spans="2:11" ht="12.75">
      <c r="B36" s="1842" t="s">
        <v>262</v>
      </c>
      <c r="C36" s="1842"/>
      <c r="D36" s="1842"/>
      <c r="E36" s="1842"/>
      <c r="F36" s="1842"/>
      <c r="G36" s="1842"/>
      <c r="H36" s="1842"/>
      <c r="I36" s="1842"/>
      <c r="J36" s="1842"/>
      <c r="K36" s="1842"/>
    </row>
  </sheetData>
  <sheetProtection/>
  <mergeCells count="10">
    <mergeCell ref="A18:A19"/>
    <mergeCell ref="B35:C35"/>
    <mergeCell ref="B36:K36"/>
    <mergeCell ref="D6:G6"/>
    <mergeCell ref="H6:K6"/>
    <mergeCell ref="D4:K5"/>
    <mergeCell ref="J1:K1"/>
    <mergeCell ref="B4:B7"/>
    <mergeCell ref="C4:C7"/>
    <mergeCell ref="B2:K2"/>
  </mergeCells>
  <printOptions/>
  <pageMargins left="0.26" right="0.35" top="0.33" bottom="0.3" header="0.28" footer="0.2"/>
  <pageSetup horizontalDpi="200" verticalDpi="2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B2" sqref="B2:N2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21.7109375" style="0" customWidth="1"/>
    <col min="4" max="14" width="9.421875" style="0" customWidth="1"/>
    <col min="15" max="15" width="8.7109375" style="0" customWidth="1"/>
  </cols>
  <sheetData>
    <row r="1" spans="1:15" ht="19.5" customHeight="1">
      <c r="A1" s="131"/>
      <c r="B1" s="131"/>
      <c r="C1" s="132"/>
      <c r="D1" s="131"/>
      <c r="E1" s="131"/>
      <c r="F1" s="131"/>
      <c r="G1" s="131"/>
      <c r="H1" s="56"/>
      <c r="I1" s="56"/>
      <c r="L1" s="1862" t="s">
        <v>215</v>
      </c>
      <c r="M1" s="1862"/>
      <c r="N1" s="1862"/>
      <c r="O1" s="1319"/>
    </row>
    <row r="2" spans="1:15" ht="32.25" customHeight="1" thickBot="1">
      <c r="A2" s="131"/>
      <c r="B2" s="1754" t="s">
        <v>520</v>
      </c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025"/>
    </row>
    <row r="3" spans="1:15" ht="15.75" customHeight="1">
      <c r="A3" s="134"/>
      <c r="B3" s="2043" t="s">
        <v>27</v>
      </c>
      <c r="C3" s="2045" t="s">
        <v>28</v>
      </c>
      <c r="D3" s="2047" t="s">
        <v>163</v>
      </c>
      <c r="E3" s="2048"/>
      <c r="F3" s="2048"/>
      <c r="G3" s="2048"/>
      <c r="H3" s="2048"/>
      <c r="I3" s="2048"/>
      <c r="J3" s="2048"/>
      <c r="K3" s="2048"/>
      <c r="L3" s="2048"/>
      <c r="M3" s="2048"/>
      <c r="N3" s="2049"/>
      <c r="O3" s="1019"/>
    </row>
    <row r="4" spans="1:15" ht="16.5" thickBot="1">
      <c r="A4" s="134"/>
      <c r="B4" s="2044"/>
      <c r="C4" s="2046"/>
      <c r="D4" s="277">
        <v>2003</v>
      </c>
      <c r="E4" s="278">
        <v>2004</v>
      </c>
      <c r="F4" s="1010">
        <v>2005</v>
      </c>
      <c r="G4" s="278">
        <v>2006</v>
      </c>
      <c r="H4" s="1010">
        <v>2007</v>
      </c>
      <c r="I4" s="1010">
        <v>2008</v>
      </c>
      <c r="J4" s="1010">
        <v>2009</v>
      </c>
      <c r="K4" s="1010">
        <v>2010</v>
      </c>
      <c r="L4" s="1010">
        <v>2011</v>
      </c>
      <c r="M4" s="1011">
        <v>2012</v>
      </c>
      <c r="N4" s="1012">
        <v>2013</v>
      </c>
      <c r="O4" s="1020"/>
    </row>
    <row r="5" spans="1:15" ht="15.75">
      <c r="A5" s="131"/>
      <c r="B5" s="173">
        <v>1</v>
      </c>
      <c r="C5" s="207" t="s">
        <v>32</v>
      </c>
      <c r="D5" s="1013">
        <v>301.4</v>
      </c>
      <c r="E5" s="1014">
        <v>216.3</v>
      </c>
      <c r="F5" s="1015">
        <v>215.8</v>
      </c>
      <c r="G5" s="1015">
        <v>199.1</v>
      </c>
      <c r="H5" s="1015">
        <v>200</v>
      </c>
      <c r="I5" s="331">
        <v>195.5</v>
      </c>
      <c r="J5" s="389">
        <v>194.2</v>
      </c>
      <c r="K5" s="389">
        <v>183.3</v>
      </c>
      <c r="L5" s="389">
        <v>175.8</v>
      </c>
      <c r="M5" s="1016">
        <v>166.1</v>
      </c>
      <c r="N5" s="253">
        <v>137.8</v>
      </c>
      <c r="O5" s="1021"/>
    </row>
    <row r="6" spans="1:15" ht="15.75">
      <c r="A6" s="131"/>
      <c r="B6" s="81">
        <v>2</v>
      </c>
      <c r="C6" s="230" t="s">
        <v>33</v>
      </c>
      <c r="D6" s="1017">
        <v>263.9</v>
      </c>
      <c r="E6" s="660">
        <v>164.8</v>
      </c>
      <c r="F6" s="506">
        <v>174.6</v>
      </c>
      <c r="G6" s="506">
        <v>159.9</v>
      </c>
      <c r="H6" s="506">
        <v>148.5</v>
      </c>
      <c r="I6" s="254">
        <v>143.1</v>
      </c>
      <c r="J6" s="255">
        <v>142.5</v>
      </c>
      <c r="K6" s="255">
        <v>132.8</v>
      </c>
      <c r="L6" s="255">
        <v>121.8</v>
      </c>
      <c r="M6" s="360">
        <v>110.5</v>
      </c>
      <c r="N6" s="256">
        <v>83.2</v>
      </c>
      <c r="O6" s="1021"/>
    </row>
    <row r="7" spans="1:15" ht="15.75">
      <c r="A7" s="131"/>
      <c r="B7" s="81">
        <v>3</v>
      </c>
      <c r="C7" s="230" t="s">
        <v>34</v>
      </c>
      <c r="D7" s="1017">
        <v>271.5</v>
      </c>
      <c r="E7" s="660">
        <v>241.8</v>
      </c>
      <c r="F7" s="506">
        <v>224.2</v>
      </c>
      <c r="G7" s="506">
        <v>219.7</v>
      </c>
      <c r="H7" s="506">
        <v>209</v>
      </c>
      <c r="I7" s="254">
        <v>207.3</v>
      </c>
      <c r="J7" s="255">
        <v>208.2</v>
      </c>
      <c r="K7" s="255">
        <v>199.6</v>
      </c>
      <c r="L7" s="255">
        <v>189</v>
      </c>
      <c r="M7" s="360">
        <v>174.5</v>
      </c>
      <c r="N7" s="256">
        <v>116.8</v>
      </c>
      <c r="O7" s="1021"/>
    </row>
    <row r="8" spans="1:15" ht="15.75">
      <c r="A8" s="131"/>
      <c r="B8" s="81">
        <v>4</v>
      </c>
      <c r="C8" s="230" t="s">
        <v>35</v>
      </c>
      <c r="D8" s="1017">
        <v>376.9</v>
      </c>
      <c r="E8" s="660">
        <v>318.9</v>
      </c>
      <c r="F8" s="506">
        <v>296</v>
      </c>
      <c r="G8" s="506">
        <v>279.2</v>
      </c>
      <c r="H8" s="506">
        <v>276.9</v>
      </c>
      <c r="I8" s="254">
        <v>270.9</v>
      </c>
      <c r="J8" s="255">
        <v>267.1</v>
      </c>
      <c r="K8" s="255">
        <v>260.2</v>
      </c>
      <c r="L8" s="255">
        <v>208.5</v>
      </c>
      <c r="M8" s="360">
        <v>176</v>
      </c>
      <c r="N8" s="256">
        <v>133.8</v>
      </c>
      <c r="O8" s="1021"/>
    </row>
    <row r="9" spans="1:15" ht="15.75">
      <c r="A9" s="131"/>
      <c r="B9" s="81">
        <v>5</v>
      </c>
      <c r="C9" s="230" t="s">
        <v>36</v>
      </c>
      <c r="D9" s="1017">
        <v>370.2</v>
      </c>
      <c r="E9" s="660">
        <v>282.3</v>
      </c>
      <c r="F9" s="506">
        <v>282.1</v>
      </c>
      <c r="G9" s="506">
        <v>278.4</v>
      </c>
      <c r="H9" s="506">
        <v>240.9</v>
      </c>
      <c r="I9" s="254">
        <v>190.9</v>
      </c>
      <c r="J9" s="255">
        <v>169.7</v>
      </c>
      <c r="K9" s="255">
        <v>156.5</v>
      </c>
      <c r="L9" s="255">
        <v>137.5</v>
      </c>
      <c r="M9" s="360">
        <v>118.1</v>
      </c>
      <c r="N9" s="256">
        <v>107.4</v>
      </c>
      <c r="O9" s="1021"/>
    </row>
    <row r="10" spans="1:15" ht="15.75">
      <c r="A10" s="131"/>
      <c r="B10" s="81">
        <v>6</v>
      </c>
      <c r="C10" s="230" t="s">
        <v>37</v>
      </c>
      <c r="D10" s="1017">
        <v>325.1</v>
      </c>
      <c r="E10" s="506">
        <v>234</v>
      </c>
      <c r="F10" s="506">
        <v>224.7</v>
      </c>
      <c r="G10" s="506">
        <v>217.4</v>
      </c>
      <c r="H10" s="506">
        <v>208.1</v>
      </c>
      <c r="I10" s="254">
        <v>205.5</v>
      </c>
      <c r="J10" s="255">
        <v>186.6</v>
      </c>
      <c r="K10" s="255">
        <v>185</v>
      </c>
      <c r="L10" s="255">
        <v>160.3</v>
      </c>
      <c r="M10" s="360">
        <v>141.2</v>
      </c>
      <c r="N10" s="256">
        <v>106.9</v>
      </c>
      <c r="O10" s="1021"/>
    </row>
    <row r="11" spans="1:15" ht="15.75">
      <c r="A11" s="131"/>
      <c r="B11" s="81">
        <v>7</v>
      </c>
      <c r="C11" s="230" t="s">
        <v>38</v>
      </c>
      <c r="D11" s="1018">
        <v>234</v>
      </c>
      <c r="E11" s="660">
        <v>211.2</v>
      </c>
      <c r="F11" s="506">
        <v>215.6</v>
      </c>
      <c r="G11" s="506">
        <v>222</v>
      </c>
      <c r="H11" s="506">
        <v>208.2</v>
      </c>
      <c r="I11" s="254">
        <v>216.2</v>
      </c>
      <c r="J11" s="255">
        <v>209.7</v>
      </c>
      <c r="K11" s="255">
        <v>214.3</v>
      </c>
      <c r="L11" s="255">
        <v>198.2</v>
      </c>
      <c r="M11" s="360">
        <v>164.7</v>
      </c>
      <c r="N11" s="256">
        <v>125</v>
      </c>
      <c r="O11" s="1021"/>
    </row>
    <row r="12" spans="1:15" ht="15.75">
      <c r="A12" s="131"/>
      <c r="B12" s="81">
        <v>8</v>
      </c>
      <c r="C12" s="230" t="s">
        <v>39</v>
      </c>
      <c r="D12" s="1017">
        <v>272.2</v>
      </c>
      <c r="E12" s="660">
        <v>215.3</v>
      </c>
      <c r="F12" s="506">
        <v>214.9</v>
      </c>
      <c r="G12" s="506">
        <v>198.7</v>
      </c>
      <c r="H12" s="506">
        <v>196.1</v>
      </c>
      <c r="I12" s="254">
        <v>173</v>
      </c>
      <c r="J12" s="255">
        <v>153.8</v>
      </c>
      <c r="K12" s="255">
        <v>145.7</v>
      </c>
      <c r="L12" s="255">
        <v>143.8</v>
      </c>
      <c r="M12" s="360">
        <v>121.2</v>
      </c>
      <c r="N12" s="256">
        <v>102.7</v>
      </c>
      <c r="O12" s="1021"/>
    </row>
    <row r="13" spans="1:15" ht="15.75">
      <c r="A13" s="131"/>
      <c r="B13" s="81">
        <v>9</v>
      </c>
      <c r="C13" s="230" t="s">
        <v>40</v>
      </c>
      <c r="D13" s="1017">
        <v>291.6</v>
      </c>
      <c r="E13" s="660">
        <v>281.6</v>
      </c>
      <c r="F13" s="506">
        <v>266.5</v>
      </c>
      <c r="G13" s="506">
        <v>249.7</v>
      </c>
      <c r="H13" s="506">
        <v>217.4</v>
      </c>
      <c r="I13" s="254">
        <v>209.4</v>
      </c>
      <c r="J13" s="255">
        <v>195.5</v>
      </c>
      <c r="K13" s="255">
        <v>186.3</v>
      </c>
      <c r="L13" s="255">
        <v>170.7</v>
      </c>
      <c r="M13" s="360">
        <v>114.3</v>
      </c>
      <c r="N13" s="256">
        <v>78.8</v>
      </c>
      <c r="O13" s="1021"/>
    </row>
    <row r="14" spans="1:15" ht="15.75">
      <c r="A14" s="131"/>
      <c r="B14" s="81">
        <v>10</v>
      </c>
      <c r="C14" s="230" t="s">
        <v>41</v>
      </c>
      <c r="D14" s="1017">
        <v>264.7</v>
      </c>
      <c r="E14" s="660">
        <v>223.9</v>
      </c>
      <c r="F14" s="506">
        <v>208.7</v>
      </c>
      <c r="G14" s="506">
        <v>201.4</v>
      </c>
      <c r="H14" s="506">
        <v>209.4</v>
      </c>
      <c r="I14" s="254">
        <v>194.9</v>
      </c>
      <c r="J14" s="255">
        <v>185.1</v>
      </c>
      <c r="K14" s="255">
        <v>165.7</v>
      </c>
      <c r="L14" s="255">
        <v>159.2</v>
      </c>
      <c r="M14" s="360">
        <v>125</v>
      </c>
      <c r="N14" s="256">
        <v>108.3</v>
      </c>
      <c r="O14" s="1021"/>
    </row>
    <row r="15" spans="1:15" ht="15.75">
      <c r="A15" s="131"/>
      <c r="B15" s="81">
        <v>11</v>
      </c>
      <c r="C15" s="230" t="s">
        <v>42</v>
      </c>
      <c r="D15" s="1018">
        <v>302</v>
      </c>
      <c r="E15" s="660">
        <v>215.5</v>
      </c>
      <c r="F15" s="506">
        <v>227.2</v>
      </c>
      <c r="G15" s="506">
        <v>240.7</v>
      </c>
      <c r="H15" s="506">
        <v>221.6</v>
      </c>
      <c r="I15" s="254">
        <v>212.5</v>
      </c>
      <c r="J15" s="255">
        <v>204.9</v>
      </c>
      <c r="K15" s="255">
        <v>205.1</v>
      </c>
      <c r="L15" s="255">
        <v>183.5</v>
      </c>
      <c r="M15" s="360">
        <v>159.9</v>
      </c>
      <c r="N15" s="256">
        <v>124</v>
      </c>
      <c r="O15" s="1021"/>
    </row>
    <row r="16" spans="1:15" ht="15.75">
      <c r="A16" s="1743">
        <v>81</v>
      </c>
      <c r="B16" s="81">
        <v>12</v>
      </c>
      <c r="C16" s="230" t="s">
        <v>43</v>
      </c>
      <c r="D16" s="1017">
        <v>318.3</v>
      </c>
      <c r="E16" s="660">
        <v>208.6</v>
      </c>
      <c r="F16" s="506">
        <v>213.1</v>
      </c>
      <c r="G16" s="506">
        <v>195.2</v>
      </c>
      <c r="H16" s="506">
        <v>185.5</v>
      </c>
      <c r="I16" s="254">
        <v>182.8</v>
      </c>
      <c r="J16" s="255">
        <v>163.2</v>
      </c>
      <c r="K16" s="255">
        <v>151.2</v>
      </c>
      <c r="L16" s="255">
        <v>150.4</v>
      </c>
      <c r="M16" s="360">
        <v>147</v>
      </c>
      <c r="N16" s="256">
        <v>133.7</v>
      </c>
      <c r="O16" s="1021"/>
    </row>
    <row r="17" spans="1:15" ht="15.75">
      <c r="A17" s="1743"/>
      <c r="B17" s="81">
        <v>13</v>
      </c>
      <c r="C17" s="230" t="s">
        <v>44</v>
      </c>
      <c r="D17" s="1017">
        <v>294.6</v>
      </c>
      <c r="E17" s="660">
        <v>243.8</v>
      </c>
      <c r="F17" s="506">
        <v>239.8</v>
      </c>
      <c r="G17" s="506">
        <v>227.8</v>
      </c>
      <c r="H17" s="506">
        <v>218.9</v>
      </c>
      <c r="I17" s="254">
        <v>212.9</v>
      </c>
      <c r="J17" s="255">
        <v>210.8</v>
      </c>
      <c r="K17" s="255">
        <v>195.5</v>
      </c>
      <c r="L17" s="255">
        <v>169.1</v>
      </c>
      <c r="M17" s="360">
        <v>128.6</v>
      </c>
      <c r="N17" s="256">
        <v>98.8</v>
      </c>
      <c r="O17" s="1021"/>
    </row>
    <row r="18" spans="1:15" ht="15.75">
      <c r="A18" s="131"/>
      <c r="B18" s="81">
        <v>14</v>
      </c>
      <c r="C18" s="230" t="s">
        <v>45</v>
      </c>
      <c r="D18" s="1017">
        <v>308.5</v>
      </c>
      <c r="E18" s="660">
        <v>233.4</v>
      </c>
      <c r="F18" s="506">
        <v>197.8</v>
      </c>
      <c r="G18" s="506">
        <v>194</v>
      </c>
      <c r="H18" s="506">
        <v>186.9</v>
      </c>
      <c r="I18" s="254">
        <v>193.7</v>
      </c>
      <c r="J18" s="255">
        <v>196.7</v>
      </c>
      <c r="K18" s="255">
        <v>172.3</v>
      </c>
      <c r="L18" s="255">
        <v>163.5</v>
      </c>
      <c r="M18" s="360">
        <v>163.6</v>
      </c>
      <c r="N18" s="256">
        <v>130.1</v>
      </c>
      <c r="O18" s="1021"/>
    </row>
    <row r="19" spans="1:15" ht="15.75">
      <c r="A19" s="131"/>
      <c r="B19" s="81">
        <v>15</v>
      </c>
      <c r="C19" s="230" t="s">
        <v>46</v>
      </c>
      <c r="D19" s="1017">
        <v>332.3</v>
      </c>
      <c r="E19" s="660">
        <v>235.1</v>
      </c>
      <c r="F19" s="506">
        <v>209.1</v>
      </c>
      <c r="G19" s="506">
        <v>210</v>
      </c>
      <c r="H19" s="506">
        <v>201.7</v>
      </c>
      <c r="I19" s="254">
        <v>229.6</v>
      </c>
      <c r="J19" s="255">
        <v>222.7</v>
      </c>
      <c r="K19" s="255">
        <v>186.7</v>
      </c>
      <c r="L19" s="255">
        <v>161.3</v>
      </c>
      <c r="M19" s="360">
        <v>162.7</v>
      </c>
      <c r="N19" s="256">
        <v>113.2</v>
      </c>
      <c r="O19" s="1021"/>
    </row>
    <row r="20" spans="1:15" ht="15.75">
      <c r="A20" s="131"/>
      <c r="B20" s="81">
        <v>16</v>
      </c>
      <c r="C20" s="230" t="s">
        <v>47</v>
      </c>
      <c r="D20" s="1017">
        <v>220.2</v>
      </c>
      <c r="E20" s="660">
        <v>196.6</v>
      </c>
      <c r="F20" s="506">
        <v>176.7</v>
      </c>
      <c r="G20" s="506">
        <v>175.4</v>
      </c>
      <c r="H20" s="506">
        <v>169</v>
      </c>
      <c r="I20" s="254">
        <v>167</v>
      </c>
      <c r="J20" s="255">
        <v>161.1</v>
      </c>
      <c r="K20" s="255">
        <v>174</v>
      </c>
      <c r="L20" s="255">
        <v>156.3</v>
      </c>
      <c r="M20" s="360">
        <v>122.2</v>
      </c>
      <c r="N20" s="256">
        <v>101.9</v>
      </c>
      <c r="O20" s="1021"/>
    </row>
    <row r="21" spans="1:15" ht="15.75">
      <c r="A21" s="131"/>
      <c r="B21" s="81">
        <v>17</v>
      </c>
      <c r="C21" s="230" t="s">
        <v>48</v>
      </c>
      <c r="D21" s="1017">
        <v>275.3</v>
      </c>
      <c r="E21" s="660">
        <v>170.5</v>
      </c>
      <c r="F21" s="506">
        <v>184.5</v>
      </c>
      <c r="G21" s="506">
        <v>187.2</v>
      </c>
      <c r="H21" s="506">
        <v>177.6</v>
      </c>
      <c r="I21" s="254">
        <v>171.8</v>
      </c>
      <c r="J21" s="255">
        <v>165.4</v>
      </c>
      <c r="K21" s="255">
        <v>155.5</v>
      </c>
      <c r="L21" s="255">
        <v>155.5</v>
      </c>
      <c r="M21" s="360">
        <v>157.1</v>
      </c>
      <c r="N21" s="256">
        <v>112</v>
      </c>
      <c r="O21" s="1021"/>
    </row>
    <row r="22" spans="1:15" ht="15.75">
      <c r="A22" s="131"/>
      <c r="B22" s="81">
        <v>18</v>
      </c>
      <c r="C22" s="230" t="s">
        <v>49</v>
      </c>
      <c r="D22" s="1017">
        <v>248.7</v>
      </c>
      <c r="E22" s="660">
        <v>190.2</v>
      </c>
      <c r="F22" s="506">
        <v>203.7</v>
      </c>
      <c r="G22" s="506">
        <v>182</v>
      </c>
      <c r="H22" s="506">
        <v>176.1</v>
      </c>
      <c r="I22" s="254">
        <v>180.8</v>
      </c>
      <c r="J22" s="255">
        <v>177.8</v>
      </c>
      <c r="K22" s="255">
        <v>158.5</v>
      </c>
      <c r="L22" s="255">
        <v>145.6</v>
      </c>
      <c r="M22" s="360">
        <v>127.3</v>
      </c>
      <c r="N22" s="256">
        <v>93.2</v>
      </c>
      <c r="O22" s="1021"/>
    </row>
    <row r="23" spans="1:15" ht="15.75">
      <c r="A23" s="131"/>
      <c r="B23" s="81">
        <v>19</v>
      </c>
      <c r="C23" s="230" t="s">
        <v>50</v>
      </c>
      <c r="D23" s="1017">
        <v>232.9</v>
      </c>
      <c r="E23" s="660">
        <v>211.5</v>
      </c>
      <c r="F23" s="506">
        <v>208.7</v>
      </c>
      <c r="G23" s="506">
        <v>200.2</v>
      </c>
      <c r="H23" s="506">
        <v>184.4</v>
      </c>
      <c r="I23" s="254">
        <v>166.2</v>
      </c>
      <c r="J23" s="255">
        <v>162.5</v>
      </c>
      <c r="K23" s="255">
        <v>147.6</v>
      </c>
      <c r="L23" s="255">
        <v>100.8</v>
      </c>
      <c r="M23" s="360">
        <v>97.1</v>
      </c>
      <c r="N23" s="256">
        <v>76.1</v>
      </c>
      <c r="O23" s="1021"/>
    </row>
    <row r="24" spans="1:15" ht="15.75">
      <c r="A24" s="131"/>
      <c r="B24" s="81">
        <v>20</v>
      </c>
      <c r="C24" s="230" t="s">
        <v>51</v>
      </c>
      <c r="D24" s="1017">
        <v>313.2</v>
      </c>
      <c r="E24" s="660">
        <v>202.2</v>
      </c>
      <c r="F24" s="506">
        <v>197.1</v>
      </c>
      <c r="G24" s="506">
        <v>190.1</v>
      </c>
      <c r="H24" s="506">
        <v>178</v>
      </c>
      <c r="I24" s="254">
        <v>170.1</v>
      </c>
      <c r="J24" s="255">
        <v>158.2</v>
      </c>
      <c r="K24" s="255">
        <v>148</v>
      </c>
      <c r="L24" s="255">
        <v>142.5</v>
      </c>
      <c r="M24" s="360">
        <v>122.6</v>
      </c>
      <c r="N24" s="256">
        <v>81.9</v>
      </c>
      <c r="O24" s="1021"/>
    </row>
    <row r="25" spans="1:15" ht="15.75">
      <c r="A25" s="131"/>
      <c r="B25" s="81">
        <v>21</v>
      </c>
      <c r="C25" s="230" t="s">
        <v>52</v>
      </c>
      <c r="D25" s="1017">
        <v>489.2</v>
      </c>
      <c r="E25" s="660">
        <v>402.5</v>
      </c>
      <c r="F25" s="506">
        <v>393.1</v>
      </c>
      <c r="G25" s="506">
        <v>371.6</v>
      </c>
      <c r="H25" s="506">
        <v>327.6</v>
      </c>
      <c r="I25" s="254">
        <v>293.7</v>
      </c>
      <c r="J25" s="255">
        <v>272.1</v>
      </c>
      <c r="K25" s="255">
        <v>250.4</v>
      </c>
      <c r="L25" s="255">
        <v>216.6</v>
      </c>
      <c r="M25" s="360">
        <v>194</v>
      </c>
      <c r="N25" s="256">
        <v>143.6</v>
      </c>
      <c r="O25" s="1021"/>
    </row>
    <row r="26" spans="1:15" ht="15.75">
      <c r="A26" s="131"/>
      <c r="B26" s="81">
        <v>22</v>
      </c>
      <c r="C26" s="230" t="s">
        <v>53</v>
      </c>
      <c r="D26" s="1017">
        <v>261.4</v>
      </c>
      <c r="E26" s="660">
        <v>163.9</v>
      </c>
      <c r="F26" s="506">
        <v>162.6</v>
      </c>
      <c r="G26" s="506">
        <v>170.8</v>
      </c>
      <c r="H26" s="506">
        <v>162.8</v>
      </c>
      <c r="I26" s="254">
        <v>159</v>
      </c>
      <c r="J26" s="255">
        <v>159.3</v>
      </c>
      <c r="K26" s="255">
        <v>151.7</v>
      </c>
      <c r="L26" s="255">
        <v>145.3</v>
      </c>
      <c r="M26" s="360">
        <v>135.5</v>
      </c>
      <c r="N26" s="256">
        <v>64.2</v>
      </c>
      <c r="O26" s="1021"/>
    </row>
    <row r="27" spans="1:15" ht="15.75">
      <c r="A27" s="131"/>
      <c r="B27" s="81">
        <v>23</v>
      </c>
      <c r="C27" s="230" t="s">
        <v>54</v>
      </c>
      <c r="D27" s="1017">
        <v>227.9</v>
      </c>
      <c r="E27" s="660">
        <v>172.9</v>
      </c>
      <c r="F27" s="506">
        <v>193.3</v>
      </c>
      <c r="G27" s="506">
        <v>192.6</v>
      </c>
      <c r="H27" s="506">
        <v>198.7</v>
      </c>
      <c r="I27" s="254">
        <v>198.3</v>
      </c>
      <c r="J27" s="255">
        <v>186.5</v>
      </c>
      <c r="K27" s="255">
        <v>173.7</v>
      </c>
      <c r="L27" s="255">
        <v>166.8</v>
      </c>
      <c r="M27" s="360">
        <v>151.9</v>
      </c>
      <c r="N27" s="256">
        <v>95.6</v>
      </c>
      <c r="O27" s="1021"/>
    </row>
    <row r="28" spans="1:15" ht="15.75">
      <c r="A28" s="131"/>
      <c r="B28" s="81">
        <v>24</v>
      </c>
      <c r="C28" s="230" t="s">
        <v>55</v>
      </c>
      <c r="D28" s="1017">
        <v>230.4</v>
      </c>
      <c r="E28" s="660">
        <v>190.9</v>
      </c>
      <c r="F28" s="506">
        <v>177.1</v>
      </c>
      <c r="G28" s="506">
        <v>172.6</v>
      </c>
      <c r="H28" s="506">
        <v>164.7</v>
      </c>
      <c r="I28" s="254">
        <v>156.6</v>
      </c>
      <c r="J28" s="255">
        <v>152.3</v>
      </c>
      <c r="K28" s="255">
        <v>148.6</v>
      </c>
      <c r="L28" s="255">
        <v>144.8</v>
      </c>
      <c r="M28" s="360">
        <v>137.9</v>
      </c>
      <c r="N28" s="256">
        <v>92.8</v>
      </c>
      <c r="O28" s="1021"/>
    </row>
    <row r="29" spans="1:17" ht="15.75">
      <c r="A29" s="131"/>
      <c r="B29" s="81">
        <v>25</v>
      </c>
      <c r="C29" s="230" t="s">
        <v>56</v>
      </c>
      <c r="D29" s="1017">
        <v>289.3</v>
      </c>
      <c r="E29" s="660">
        <v>195.9</v>
      </c>
      <c r="F29" s="506">
        <v>195.8</v>
      </c>
      <c r="G29" s="506">
        <v>200.2</v>
      </c>
      <c r="H29" s="506">
        <v>186.3</v>
      </c>
      <c r="I29" s="254">
        <v>190.4</v>
      </c>
      <c r="J29" s="255">
        <v>185.7</v>
      </c>
      <c r="K29" s="255">
        <v>177.5</v>
      </c>
      <c r="L29" s="255">
        <v>159.2</v>
      </c>
      <c r="M29" s="360">
        <v>138.2</v>
      </c>
      <c r="N29" s="256">
        <v>111.4</v>
      </c>
      <c r="O29" s="1021"/>
      <c r="Q29" s="365"/>
    </row>
    <row r="30" spans="1:15" ht="15.75">
      <c r="A30" s="131"/>
      <c r="B30" s="81">
        <v>26</v>
      </c>
      <c r="C30" s="208" t="s">
        <v>185</v>
      </c>
      <c r="D30" s="1018">
        <v>158</v>
      </c>
      <c r="E30" s="660">
        <v>104.7</v>
      </c>
      <c r="F30" s="506">
        <v>95.5</v>
      </c>
      <c r="G30" s="506">
        <v>104.1</v>
      </c>
      <c r="H30" s="506">
        <v>96.5</v>
      </c>
      <c r="I30" s="254">
        <v>98.7</v>
      </c>
      <c r="J30" s="255">
        <v>86.7</v>
      </c>
      <c r="K30" s="255">
        <v>84.1</v>
      </c>
      <c r="L30" s="255">
        <v>75.6</v>
      </c>
      <c r="M30" s="360">
        <v>60.4</v>
      </c>
      <c r="N30" s="256">
        <v>60.6</v>
      </c>
      <c r="O30" s="1021"/>
    </row>
    <row r="31" spans="1:15" ht="16.5" thickBot="1">
      <c r="A31" s="131"/>
      <c r="B31" s="135">
        <v>27</v>
      </c>
      <c r="C31" s="208" t="s">
        <v>183</v>
      </c>
      <c r="D31" s="662">
        <v>247.5</v>
      </c>
      <c r="E31" s="664">
        <v>169.5</v>
      </c>
      <c r="F31" s="663">
        <v>165.1</v>
      </c>
      <c r="G31" s="663">
        <v>170.8</v>
      </c>
      <c r="H31" s="663">
        <v>175.7</v>
      </c>
      <c r="I31" s="386">
        <v>165.6</v>
      </c>
      <c r="J31" s="259">
        <v>147</v>
      </c>
      <c r="K31" s="259">
        <v>133.2</v>
      </c>
      <c r="L31" s="259">
        <v>128.3</v>
      </c>
      <c r="M31" s="361">
        <v>125.8</v>
      </c>
      <c r="N31" s="260">
        <v>95.2</v>
      </c>
      <c r="O31" s="1021"/>
    </row>
    <row r="32" spans="1:15" ht="16.5" thickBot="1">
      <c r="A32" s="131"/>
      <c r="B32" s="2040" t="s">
        <v>69</v>
      </c>
      <c r="C32" s="2041"/>
      <c r="D32" s="666">
        <v>295.9</v>
      </c>
      <c r="E32" s="665">
        <v>224.9</v>
      </c>
      <c r="F32" s="654">
        <v>219.1</v>
      </c>
      <c r="G32" s="654">
        <v>212.3</v>
      </c>
      <c r="H32" s="665">
        <v>200.6</v>
      </c>
      <c r="I32" s="387">
        <v>192.1</v>
      </c>
      <c r="J32" s="261">
        <v>182.7</v>
      </c>
      <c r="K32" s="261">
        <v>171.8</v>
      </c>
      <c r="L32" s="261">
        <v>155.1</v>
      </c>
      <c r="M32" s="423">
        <v>135.9</v>
      </c>
      <c r="N32" s="262">
        <v>104.9</v>
      </c>
      <c r="O32" s="1022"/>
    </row>
    <row r="33" spans="2:15" ht="15.75" customHeight="1">
      <c r="B33" s="2042" t="s">
        <v>295</v>
      </c>
      <c r="C33" s="2042"/>
      <c r="D33" s="2042"/>
      <c r="E33" s="2042"/>
      <c r="F33" s="2042"/>
      <c r="G33" s="2042"/>
      <c r="H33" s="2042"/>
      <c r="I33" s="2042"/>
      <c r="J33" s="2042"/>
      <c r="K33" s="2042"/>
      <c r="L33" s="2042"/>
      <c r="M33" s="2042"/>
      <c r="N33" s="2042"/>
      <c r="O33" s="365"/>
    </row>
  </sheetData>
  <sheetProtection/>
  <mergeCells count="8">
    <mergeCell ref="A16:A17"/>
    <mergeCell ref="L1:N1"/>
    <mergeCell ref="B32:C32"/>
    <mergeCell ref="B33:N33"/>
    <mergeCell ref="B3:B4"/>
    <mergeCell ref="C3:C4"/>
    <mergeCell ref="D3:N3"/>
    <mergeCell ref="B2:N2"/>
  </mergeCells>
  <printOptions/>
  <pageMargins left="0.41" right="0.3937007874015748" top="0.26" bottom="0.3937007874015748" header="0.29" footer="0.5118110236220472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5.140625" style="0" customWidth="1"/>
    <col min="2" max="2" width="5.421875" style="0" customWidth="1"/>
    <col min="3" max="3" width="20.28125" style="0" customWidth="1"/>
    <col min="4" max="15" width="9.5742187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48" t="s">
        <v>217</v>
      </c>
      <c r="N1" s="1548"/>
      <c r="O1" s="1548"/>
    </row>
    <row r="2" spans="1:15" ht="29.25" customHeight="1" thickBot="1">
      <c r="A2" s="1"/>
      <c r="B2" s="2052" t="s">
        <v>521</v>
      </c>
      <c r="C2" s="2052"/>
      <c r="D2" s="2052"/>
      <c r="E2" s="2052"/>
      <c r="F2" s="2052"/>
      <c r="G2" s="2052"/>
      <c r="H2" s="2052"/>
      <c r="I2" s="2052"/>
      <c r="J2" s="2052"/>
      <c r="K2" s="2052"/>
      <c r="L2" s="2052"/>
      <c r="M2" s="2052"/>
      <c r="N2" s="2052"/>
      <c r="O2" s="2052"/>
    </row>
    <row r="3" spans="1:15" ht="15.75">
      <c r="A3" s="35"/>
      <c r="B3" s="1550" t="s">
        <v>27</v>
      </c>
      <c r="C3" s="2053" t="s">
        <v>28</v>
      </c>
      <c r="D3" s="1777" t="s">
        <v>162</v>
      </c>
      <c r="E3" s="1778"/>
      <c r="F3" s="1778"/>
      <c r="G3" s="1778"/>
      <c r="H3" s="1778"/>
      <c r="I3" s="1779"/>
      <c r="J3" s="1778" t="s">
        <v>163</v>
      </c>
      <c r="K3" s="1778"/>
      <c r="L3" s="1778"/>
      <c r="M3" s="1778"/>
      <c r="N3" s="1778"/>
      <c r="O3" s="1780"/>
    </row>
    <row r="4" spans="1:15" ht="16.5" thickBot="1">
      <c r="A4" s="35"/>
      <c r="B4" s="1738"/>
      <c r="C4" s="2054"/>
      <c r="D4" s="1026">
        <v>2008</v>
      </c>
      <c r="E4" s="205">
        <v>2009</v>
      </c>
      <c r="F4" s="225">
        <v>2010</v>
      </c>
      <c r="G4" s="225">
        <v>2011</v>
      </c>
      <c r="H4" s="225">
        <v>2012</v>
      </c>
      <c r="I4" s="225">
        <v>2013</v>
      </c>
      <c r="J4" s="651">
        <v>2008</v>
      </c>
      <c r="K4" s="650">
        <v>2009</v>
      </c>
      <c r="L4" s="652">
        <v>2010</v>
      </c>
      <c r="M4" s="652">
        <v>2011</v>
      </c>
      <c r="N4" s="652">
        <v>2012</v>
      </c>
      <c r="O4" s="285">
        <v>2013</v>
      </c>
    </row>
    <row r="5" spans="1:15" ht="15.75">
      <c r="A5" s="1"/>
      <c r="B5" s="28">
        <v>1</v>
      </c>
      <c r="C5" s="202" t="s">
        <v>32</v>
      </c>
      <c r="D5" s="372">
        <v>46</v>
      </c>
      <c r="E5" s="286">
        <v>36</v>
      </c>
      <c r="F5" s="286">
        <v>32</v>
      </c>
      <c r="G5" s="286">
        <v>27</v>
      </c>
      <c r="H5" s="286">
        <v>28</v>
      </c>
      <c r="I5" s="286">
        <v>29</v>
      </c>
      <c r="J5" s="251">
        <v>17.3</v>
      </c>
      <c r="K5" s="252">
        <v>13.4</v>
      </c>
      <c r="L5" s="252">
        <v>11.7</v>
      </c>
      <c r="M5" s="359">
        <v>9.7</v>
      </c>
      <c r="N5" s="359">
        <v>9.9</v>
      </c>
      <c r="O5" s="253">
        <v>9.9</v>
      </c>
    </row>
    <row r="6" spans="1:15" ht="15.75">
      <c r="A6" s="1"/>
      <c r="B6" s="29">
        <f aca="true" t="shared" si="0" ref="B6:B31">B5+1</f>
        <v>2</v>
      </c>
      <c r="C6" s="194" t="s">
        <v>33</v>
      </c>
      <c r="D6" s="249">
        <v>18</v>
      </c>
      <c r="E6" s="250">
        <v>13</v>
      </c>
      <c r="F6" s="250">
        <v>13</v>
      </c>
      <c r="G6" s="250">
        <v>11</v>
      </c>
      <c r="H6" s="250">
        <v>21</v>
      </c>
      <c r="I6" s="250">
        <v>14</v>
      </c>
      <c r="J6" s="254">
        <v>7.2</v>
      </c>
      <c r="K6" s="255">
        <v>5.3</v>
      </c>
      <c r="L6" s="255">
        <v>5.3</v>
      </c>
      <c r="M6" s="360">
        <v>4.5</v>
      </c>
      <c r="N6" s="360">
        <v>8.7</v>
      </c>
      <c r="O6" s="256">
        <v>5.8</v>
      </c>
    </row>
    <row r="7" spans="1:15" ht="15.75">
      <c r="A7" s="1"/>
      <c r="B7" s="29">
        <f t="shared" si="0"/>
        <v>3</v>
      </c>
      <c r="C7" s="194" t="s">
        <v>34</v>
      </c>
      <c r="D7" s="249">
        <v>13</v>
      </c>
      <c r="E7" s="250">
        <v>17</v>
      </c>
      <c r="F7" s="250">
        <v>11</v>
      </c>
      <c r="G7" s="250">
        <v>14</v>
      </c>
      <c r="H7" s="250">
        <v>16</v>
      </c>
      <c r="I7" s="250">
        <v>15</v>
      </c>
      <c r="J7" s="254">
        <v>6.8</v>
      </c>
      <c r="K7" s="255">
        <v>8.9</v>
      </c>
      <c r="L7" s="255">
        <v>5.7</v>
      </c>
      <c r="M7" s="360">
        <v>7.3</v>
      </c>
      <c r="N7" s="360">
        <v>8.2</v>
      </c>
      <c r="O7" s="256">
        <v>7.6</v>
      </c>
    </row>
    <row r="8" spans="1:15" ht="15.75">
      <c r="A8" s="1"/>
      <c r="B8" s="29">
        <f t="shared" si="0"/>
        <v>4</v>
      </c>
      <c r="C8" s="194" t="s">
        <v>35</v>
      </c>
      <c r="D8" s="249">
        <v>104</v>
      </c>
      <c r="E8" s="250">
        <v>120</v>
      </c>
      <c r="F8" s="250">
        <v>97</v>
      </c>
      <c r="G8" s="250">
        <v>81</v>
      </c>
      <c r="H8" s="250">
        <v>81</v>
      </c>
      <c r="I8" s="250">
        <v>80</v>
      </c>
      <c r="J8" s="254">
        <v>23.2</v>
      </c>
      <c r="K8" s="255">
        <v>26.8</v>
      </c>
      <c r="L8" s="255">
        <v>21.5</v>
      </c>
      <c r="M8" s="360">
        <v>17.9</v>
      </c>
      <c r="N8" s="360">
        <v>17.6</v>
      </c>
      <c r="O8" s="256">
        <v>17.1</v>
      </c>
    </row>
    <row r="9" spans="1:15" ht="15.75">
      <c r="A9" s="1"/>
      <c r="B9" s="29">
        <f t="shared" si="0"/>
        <v>5</v>
      </c>
      <c r="C9" s="194" t="s">
        <v>36</v>
      </c>
      <c r="D9" s="249">
        <v>79</v>
      </c>
      <c r="E9" s="250">
        <v>67</v>
      </c>
      <c r="F9" s="250">
        <v>53</v>
      </c>
      <c r="G9" s="250">
        <v>41</v>
      </c>
      <c r="H9" s="250">
        <v>46</v>
      </c>
      <c r="I9" s="250">
        <v>58</v>
      </c>
      <c r="J9" s="254">
        <v>14.6</v>
      </c>
      <c r="K9" s="255">
        <v>12.4</v>
      </c>
      <c r="L9" s="255">
        <v>9.8</v>
      </c>
      <c r="M9" s="360">
        <v>7.6</v>
      </c>
      <c r="N9" s="360">
        <v>8.5</v>
      </c>
      <c r="O9" s="256">
        <v>10.5</v>
      </c>
    </row>
    <row r="10" spans="1:15" ht="15.75">
      <c r="A10" s="1"/>
      <c r="B10" s="29">
        <f t="shared" si="0"/>
        <v>6</v>
      </c>
      <c r="C10" s="194" t="s">
        <v>37</v>
      </c>
      <c r="D10" s="249">
        <v>41</v>
      </c>
      <c r="E10" s="250">
        <v>40</v>
      </c>
      <c r="F10" s="250">
        <v>22</v>
      </c>
      <c r="G10" s="250">
        <v>28</v>
      </c>
      <c r="H10" s="250">
        <v>23</v>
      </c>
      <c r="I10" s="250">
        <v>22</v>
      </c>
      <c r="J10" s="254">
        <v>19.8</v>
      </c>
      <c r="K10" s="255">
        <v>19.7</v>
      </c>
      <c r="L10" s="255">
        <v>10.9</v>
      </c>
      <c r="M10" s="360">
        <v>14</v>
      </c>
      <c r="N10" s="360">
        <v>11.5</v>
      </c>
      <c r="O10" s="256">
        <v>11</v>
      </c>
    </row>
    <row r="11" spans="1:15" ht="15.75">
      <c r="A11" s="1"/>
      <c r="B11" s="29">
        <f t="shared" si="0"/>
        <v>7</v>
      </c>
      <c r="C11" s="194" t="s">
        <v>38</v>
      </c>
      <c r="D11" s="249">
        <v>19</v>
      </c>
      <c r="E11" s="250">
        <v>23</v>
      </c>
      <c r="F11" s="250">
        <v>18</v>
      </c>
      <c r="G11" s="250">
        <v>15</v>
      </c>
      <c r="H11" s="250">
        <v>12</v>
      </c>
      <c r="I11" s="250">
        <v>10</v>
      </c>
      <c r="J11" s="254">
        <v>8.2</v>
      </c>
      <c r="K11" s="255">
        <v>9.9</v>
      </c>
      <c r="L11" s="255">
        <v>7.7</v>
      </c>
      <c r="M11" s="360">
        <v>6.4</v>
      </c>
      <c r="N11" s="360">
        <v>5.1</v>
      </c>
      <c r="O11" s="256">
        <v>4.2</v>
      </c>
    </row>
    <row r="12" spans="1:15" ht="15.75">
      <c r="A12" s="1"/>
      <c r="B12" s="29">
        <f t="shared" si="0"/>
        <v>8</v>
      </c>
      <c r="C12" s="194" t="s">
        <v>39</v>
      </c>
      <c r="D12" s="249">
        <v>28</v>
      </c>
      <c r="E12" s="250">
        <v>30</v>
      </c>
      <c r="F12" s="250">
        <v>24</v>
      </c>
      <c r="G12" s="250">
        <v>26</v>
      </c>
      <c r="H12" s="250">
        <v>23</v>
      </c>
      <c r="I12" s="250">
        <v>20</v>
      </c>
      <c r="J12" s="254">
        <v>11.8</v>
      </c>
      <c r="K12" s="255">
        <v>12.8</v>
      </c>
      <c r="L12" s="255">
        <v>10.2</v>
      </c>
      <c r="M12" s="360">
        <v>11</v>
      </c>
      <c r="N12" s="360">
        <v>9.7</v>
      </c>
      <c r="O12" s="256">
        <v>8.3</v>
      </c>
    </row>
    <row r="13" spans="1:15" ht="15.75">
      <c r="A13" s="1"/>
      <c r="B13" s="29">
        <f t="shared" si="0"/>
        <v>9</v>
      </c>
      <c r="C13" s="194" t="s">
        <v>40</v>
      </c>
      <c r="D13" s="249">
        <v>20</v>
      </c>
      <c r="E13" s="250">
        <v>17</v>
      </c>
      <c r="F13" s="250">
        <v>19</v>
      </c>
      <c r="G13" s="250">
        <v>16</v>
      </c>
      <c r="H13" s="250">
        <v>11</v>
      </c>
      <c r="I13" s="250">
        <v>8</v>
      </c>
      <c r="J13" s="254">
        <v>8.5</v>
      </c>
      <c r="K13" s="255">
        <v>7.3</v>
      </c>
      <c r="L13" s="255">
        <v>8.2</v>
      </c>
      <c r="M13" s="360">
        <v>6.9</v>
      </c>
      <c r="N13" s="360">
        <v>4.8</v>
      </c>
      <c r="O13" s="256">
        <v>3.5</v>
      </c>
    </row>
    <row r="14" spans="1:15" ht="15.75">
      <c r="A14" s="1"/>
      <c r="B14" s="29">
        <f t="shared" si="0"/>
        <v>10</v>
      </c>
      <c r="C14" s="194" t="s">
        <v>41</v>
      </c>
      <c r="D14" s="249">
        <v>14</v>
      </c>
      <c r="E14" s="250">
        <v>24</v>
      </c>
      <c r="F14" s="250">
        <v>21</v>
      </c>
      <c r="G14" s="250">
        <v>21</v>
      </c>
      <c r="H14" s="250">
        <v>28</v>
      </c>
      <c r="I14" s="250">
        <v>49</v>
      </c>
      <c r="J14" s="254">
        <v>5.7</v>
      </c>
      <c r="K14" s="255">
        <v>9.8</v>
      </c>
      <c r="L14" s="255">
        <v>8.5</v>
      </c>
      <c r="M14" s="360">
        <v>8.5</v>
      </c>
      <c r="N14" s="360">
        <v>11.2</v>
      </c>
      <c r="O14" s="256">
        <v>19.1</v>
      </c>
    </row>
    <row r="15" spans="1:15" ht="15.75">
      <c r="A15" s="1442">
        <v>78</v>
      </c>
      <c r="B15" s="29">
        <f t="shared" si="0"/>
        <v>11</v>
      </c>
      <c r="C15" s="194" t="s">
        <v>42</v>
      </c>
      <c r="D15" s="249">
        <v>19</v>
      </c>
      <c r="E15" s="250">
        <v>18</v>
      </c>
      <c r="F15" s="250">
        <v>19</v>
      </c>
      <c r="G15" s="250">
        <v>14</v>
      </c>
      <c r="H15" s="250">
        <v>10</v>
      </c>
      <c r="I15" s="250">
        <v>20</v>
      </c>
      <c r="J15" s="254">
        <v>12.9</v>
      </c>
      <c r="K15" s="255">
        <v>12.5</v>
      </c>
      <c r="L15" s="255">
        <v>13.3</v>
      </c>
      <c r="M15" s="360">
        <v>9.9</v>
      </c>
      <c r="N15" s="360">
        <v>7.1</v>
      </c>
      <c r="O15" s="256">
        <v>14.1</v>
      </c>
    </row>
    <row r="16" spans="1:15" ht="15.75">
      <c r="A16" s="1442"/>
      <c r="B16" s="29">
        <f t="shared" si="0"/>
        <v>12</v>
      </c>
      <c r="C16" s="194" t="s">
        <v>43</v>
      </c>
      <c r="D16" s="249">
        <v>53</v>
      </c>
      <c r="E16" s="250">
        <v>40</v>
      </c>
      <c r="F16" s="250">
        <v>42</v>
      </c>
      <c r="G16" s="250">
        <v>51</v>
      </c>
      <c r="H16" s="250">
        <v>44</v>
      </c>
      <c r="I16" s="250">
        <v>33</v>
      </c>
      <c r="J16" s="254">
        <v>19.2</v>
      </c>
      <c r="K16" s="255">
        <v>14.6</v>
      </c>
      <c r="L16" s="255">
        <v>15.4</v>
      </c>
      <c r="M16" s="360">
        <v>18.7</v>
      </c>
      <c r="N16" s="360">
        <v>16</v>
      </c>
      <c r="O16" s="256">
        <v>11.9</v>
      </c>
    </row>
    <row r="17" spans="1:15" ht="15.75">
      <c r="A17" s="370"/>
      <c r="B17" s="29">
        <f t="shared" si="0"/>
        <v>13</v>
      </c>
      <c r="C17" s="194" t="s">
        <v>44</v>
      </c>
      <c r="D17" s="249">
        <v>37</v>
      </c>
      <c r="E17" s="250">
        <v>43</v>
      </c>
      <c r="F17" s="250">
        <v>42</v>
      </c>
      <c r="G17" s="250">
        <v>43</v>
      </c>
      <c r="H17" s="250">
        <v>28</v>
      </c>
      <c r="I17" s="250">
        <v>15</v>
      </c>
      <c r="J17" s="254">
        <v>9.2</v>
      </c>
      <c r="K17" s="255">
        <v>10.8</v>
      </c>
      <c r="L17" s="255">
        <v>10.6</v>
      </c>
      <c r="M17" s="360">
        <v>10.9</v>
      </c>
      <c r="N17" s="360">
        <v>7.1</v>
      </c>
      <c r="O17" s="256">
        <v>3.8</v>
      </c>
    </row>
    <row r="18" spans="1:15" ht="15.75">
      <c r="A18" s="1"/>
      <c r="B18" s="29">
        <f t="shared" si="0"/>
        <v>14</v>
      </c>
      <c r="C18" s="194" t="s">
        <v>45</v>
      </c>
      <c r="D18" s="249">
        <v>26</v>
      </c>
      <c r="E18" s="250">
        <v>25</v>
      </c>
      <c r="F18" s="250">
        <v>20</v>
      </c>
      <c r="G18" s="250">
        <v>17</v>
      </c>
      <c r="H18" s="250">
        <v>16</v>
      </c>
      <c r="I18" s="250">
        <v>7</v>
      </c>
      <c r="J18" s="254">
        <v>15.1</v>
      </c>
      <c r="K18" s="255">
        <v>14.6</v>
      </c>
      <c r="L18" s="255">
        <v>11.7</v>
      </c>
      <c r="M18" s="360">
        <v>10</v>
      </c>
      <c r="N18" s="360">
        <v>9.4</v>
      </c>
      <c r="O18" s="256">
        <v>4.1</v>
      </c>
    </row>
    <row r="19" spans="1:15" ht="15.75">
      <c r="A19" s="1"/>
      <c r="B19" s="29">
        <f t="shared" si="0"/>
        <v>15</v>
      </c>
      <c r="C19" s="194" t="s">
        <v>46</v>
      </c>
      <c r="D19" s="249">
        <v>58</v>
      </c>
      <c r="E19" s="250">
        <v>44</v>
      </c>
      <c r="F19" s="250">
        <v>40</v>
      </c>
      <c r="G19" s="250">
        <v>46</v>
      </c>
      <c r="H19" s="250">
        <v>46</v>
      </c>
      <c r="I19" s="250">
        <v>40</v>
      </c>
      <c r="J19" s="254">
        <v>16.7</v>
      </c>
      <c r="K19" s="255">
        <v>12.6</v>
      </c>
      <c r="L19" s="255">
        <v>11.4</v>
      </c>
      <c r="M19" s="360">
        <v>12.9</v>
      </c>
      <c r="N19" s="360">
        <v>12.8</v>
      </c>
      <c r="O19" s="256">
        <v>10.9</v>
      </c>
    </row>
    <row r="20" spans="1:15" ht="15.75">
      <c r="A20" s="1"/>
      <c r="B20" s="29">
        <f t="shared" si="0"/>
        <v>16</v>
      </c>
      <c r="C20" s="194" t="s">
        <v>47</v>
      </c>
      <c r="D20" s="249">
        <v>13</v>
      </c>
      <c r="E20" s="250">
        <v>12</v>
      </c>
      <c r="F20" s="250">
        <v>8</v>
      </c>
      <c r="G20" s="250">
        <v>7</v>
      </c>
      <c r="H20" s="250">
        <v>5</v>
      </c>
      <c r="I20" s="250">
        <v>5</v>
      </c>
      <c r="J20" s="254">
        <v>6.5</v>
      </c>
      <c r="K20" s="255">
        <v>6.1</v>
      </c>
      <c r="L20" s="255">
        <v>4.1</v>
      </c>
      <c r="M20" s="360">
        <v>3.6</v>
      </c>
      <c r="N20" s="360">
        <v>2.6</v>
      </c>
      <c r="O20" s="256">
        <v>2.6</v>
      </c>
    </row>
    <row r="21" spans="1:15" ht="15.75">
      <c r="A21" s="1"/>
      <c r="B21" s="29">
        <f t="shared" si="0"/>
        <v>17</v>
      </c>
      <c r="C21" s="194" t="s">
        <v>48</v>
      </c>
      <c r="D21" s="249">
        <v>33</v>
      </c>
      <c r="E21" s="250">
        <v>30</v>
      </c>
      <c r="F21" s="250">
        <v>26</v>
      </c>
      <c r="G21" s="250">
        <v>29</v>
      </c>
      <c r="H21" s="250">
        <v>29</v>
      </c>
      <c r="I21" s="250">
        <v>27</v>
      </c>
      <c r="J21" s="254">
        <v>14.9</v>
      </c>
      <c r="K21" s="255">
        <v>13.6</v>
      </c>
      <c r="L21" s="255">
        <v>11.7</v>
      </c>
      <c r="M21" s="360">
        <v>13</v>
      </c>
      <c r="N21" s="360">
        <v>12.9</v>
      </c>
      <c r="O21" s="256">
        <v>11.9</v>
      </c>
    </row>
    <row r="22" spans="1:15" ht="15.75">
      <c r="A22" s="1"/>
      <c r="B22" s="29">
        <f t="shared" si="0"/>
        <v>18</v>
      </c>
      <c r="C22" s="194" t="s">
        <v>49</v>
      </c>
      <c r="D22" s="249">
        <v>13</v>
      </c>
      <c r="E22" s="250">
        <v>10</v>
      </c>
      <c r="F22" s="250">
        <v>12</v>
      </c>
      <c r="G22" s="250">
        <v>8</v>
      </c>
      <c r="H22" s="250">
        <v>2</v>
      </c>
      <c r="I22" s="250">
        <v>7</v>
      </c>
      <c r="J22" s="254">
        <v>8.5</v>
      </c>
      <c r="K22" s="255">
        <v>6.7</v>
      </c>
      <c r="L22" s="255">
        <v>8.1</v>
      </c>
      <c r="M22" s="360">
        <v>5.5</v>
      </c>
      <c r="N22" s="360">
        <v>1.4</v>
      </c>
      <c r="O22" s="256">
        <v>4.8</v>
      </c>
    </row>
    <row r="23" spans="1:15" ht="15.75">
      <c r="A23" s="1"/>
      <c r="B23" s="29">
        <f t="shared" si="0"/>
        <v>19</v>
      </c>
      <c r="C23" s="194" t="s">
        <v>50</v>
      </c>
      <c r="D23" s="249">
        <v>11</v>
      </c>
      <c r="E23" s="250">
        <v>10</v>
      </c>
      <c r="F23" s="250">
        <v>7</v>
      </c>
      <c r="G23" s="250">
        <v>9</v>
      </c>
      <c r="H23" s="250">
        <v>9</v>
      </c>
      <c r="I23" s="250">
        <v>9</v>
      </c>
      <c r="J23" s="254">
        <v>6.2</v>
      </c>
      <c r="K23" s="255">
        <v>5.8</v>
      </c>
      <c r="L23" s="255">
        <v>4.1</v>
      </c>
      <c r="M23" s="360">
        <v>5.3</v>
      </c>
      <c r="N23" s="360">
        <v>5.3</v>
      </c>
      <c r="O23" s="256">
        <v>5.3</v>
      </c>
    </row>
    <row r="24" spans="1:15" ht="15.75">
      <c r="A24" s="1"/>
      <c r="B24" s="29">
        <f t="shared" si="0"/>
        <v>20</v>
      </c>
      <c r="C24" s="194" t="s">
        <v>51</v>
      </c>
      <c r="D24" s="249">
        <v>27</v>
      </c>
      <c r="E24" s="250">
        <v>37</v>
      </c>
      <c r="F24" s="250">
        <v>33</v>
      </c>
      <c r="G24" s="250">
        <v>26</v>
      </c>
      <c r="H24" s="250">
        <v>25</v>
      </c>
      <c r="I24" s="250">
        <v>26</v>
      </c>
      <c r="J24" s="254">
        <v>8.1</v>
      </c>
      <c r="K24" s="255">
        <v>11.1</v>
      </c>
      <c r="L24" s="255">
        <v>9.9</v>
      </c>
      <c r="M24" s="360">
        <v>7.7</v>
      </c>
      <c r="N24" s="360">
        <v>7.4</v>
      </c>
      <c r="O24" s="256">
        <v>7.5</v>
      </c>
    </row>
    <row r="25" spans="1:15" ht="15.75">
      <c r="A25" s="1"/>
      <c r="B25" s="29">
        <f t="shared" si="0"/>
        <v>21</v>
      </c>
      <c r="C25" s="194" t="s">
        <v>52</v>
      </c>
      <c r="D25" s="249">
        <v>26</v>
      </c>
      <c r="E25" s="250">
        <v>29</v>
      </c>
      <c r="F25" s="250">
        <v>40</v>
      </c>
      <c r="G25" s="250">
        <v>25</v>
      </c>
      <c r="H25" s="250">
        <v>28</v>
      </c>
      <c r="I25" s="250">
        <v>20</v>
      </c>
      <c r="J25" s="254">
        <v>15.9</v>
      </c>
      <c r="K25" s="255">
        <v>17.9</v>
      </c>
      <c r="L25" s="255">
        <v>24.7</v>
      </c>
      <c r="M25" s="360">
        <v>15.5</v>
      </c>
      <c r="N25" s="360">
        <v>17.3</v>
      </c>
      <c r="O25" s="256">
        <v>12.3</v>
      </c>
    </row>
    <row r="26" spans="1:15" ht="15.75">
      <c r="A26" s="1"/>
      <c r="B26" s="29">
        <f t="shared" si="0"/>
        <v>22</v>
      </c>
      <c r="C26" s="194" t="s">
        <v>53</v>
      </c>
      <c r="D26" s="249">
        <v>13</v>
      </c>
      <c r="E26" s="250">
        <v>17</v>
      </c>
      <c r="F26" s="250">
        <v>13</v>
      </c>
      <c r="G26" s="250">
        <v>12</v>
      </c>
      <c r="H26" s="250">
        <v>8</v>
      </c>
      <c r="I26" s="250">
        <v>7</v>
      </c>
      <c r="J26" s="254">
        <v>6.4</v>
      </c>
      <c r="K26" s="255">
        <v>8.5</v>
      </c>
      <c r="L26" s="255">
        <v>6.5</v>
      </c>
      <c r="M26" s="360">
        <v>6.1</v>
      </c>
      <c r="N26" s="360">
        <v>4.1</v>
      </c>
      <c r="O26" s="256">
        <v>3.5</v>
      </c>
    </row>
    <row r="27" spans="1:15" ht="15.75">
      <c r="A27" s="1"/>
      <c r="B27" s="29">
        <f t="shared" si="0"/>
        <v>23</v>
      </c>
      <c r="C27" s="194" t="s">
        <v>54</v>
      </c>
      <c r="D27" s="249">
        <v>38</v>
      </c>
      <c r="E27" s="250">
        <v>35</v>
      </c>
      <c r="F27" s="250">
        <v>37</v>
      </c>
      <c r="G27" s="250">
        <v>36</v>
      </c>
      <c r="H27" s="250">
        <v>39</v>
      </c>
      <c r="I27" s="250">
        <v>21</v>
      </c>
      <c r="J27" s="254">
        <v>21.2</v>
      </c>
      <c r="K27" s="255">
        <v>19.9</v>
      </c>
      <c r="L27" s="255">
        <v>21.3</v>
      </c>
      <c r="M27" s="360">
        <v>21</v>
      </c>
      <c r="N27" s="360">
        <v>22.9</v>
      </c>
      <c r="O27" s="256">
        <v>12.4</v>
      </c>
    </row>
    <row r="28" spans="1:15" ht="15.75">
      <c r="A28" s="1"/>
      <c r="B28" s="29">
        <f t="shared" si="0"/>
        <v>24</v>
      </c>
      <c r="C28" s="194" t="s">
        <v>55</v>
      </c>
      <c r="D28" s="249">
        <v>33</v>
      </c>
      <c r="E28" s="250">
        <v>28</v>
      </c>
      <c r="F28" s="250">
        <v>32</v>
      </c>
      <c r="G28" s="250">
        <v>17</v>
      </c>
      <c r="H28" s="250">
        <v>12</v>
      </c>
      <c r="I28" s="250">
        <v>9</v>
      </c>
      <c r="J28" s="254">
        <v>21.7</v>
      </c>
      <c r="K28" s="255">
        <v>18.5</v>
      </c>
      <c r="L28" s="255">
        <v>21.3</v>
      </c>
      <c r="M28" s="360">
        <v>11.4</v>
      </c>
      <c r="N28" s="360">
        <v>8</v>
      </c>
      <c r="O28" s="256">
        <v>6</v>
      </c>
    </row>
    <row r="29" spans="1:15" ht="15.75">
      <c r="A29" s="1"/>
      <c r="B29" s="29">
        <f t="shared" si="0"/>
        <v>25</v>
      </c>
      <c r="C29" s="194" t="s">
        <v>56</v>
      </c>
      <c r="D29" s="249">
        <v>10</v>
      </c>
      <c r="E29" s="250">
        <v>7</v>
      </c>
      <c r="F29" s="250">
        <v>10</v>
      </c>
      <c r="G29" s="250">
        <v>6</v>
      </c>
      <c r="H29" s="250">
        <v>10</v>
      </c>
      <c r="I29" s="250">
        <v>8</v>
      </c>
      <c r="J29" s="254">
        <v>7</v>
      </c>
      <c r="K29" s="255">
        <v>5</v>
      </c>
      <c r="L29" s="255">
        <v>7.2</v>
      </c>
      <c r="M29" s="360">
        <v>4.3</v>
      </c>
      <c r="N29" s="360">
        <v>7.2</v>
      </c>
      <c r="O29" s="256">
        <v>5.8</v>
      </c>
    </row>
    <row r="30" spans="1:15" ht="15.75">
      <c r="A30" s="1"/>
      <c r="B30" s="29">
        <f t="shared" si="0"/>
        <v>26</v>
      </c>
      <c r="C30" s="194" t="s">
        <v>57</v>
      </c>
      <c r="D30" s="249">
        <v>44</v>
      </c>
      <c r="E30" s="250">
        <v>36</v>
      </c>
      <c r="F30" s="250">
        <v>35</v>
      </c>
      <c r="G30" s="250">
        <v>28</v>
      </c>
      <c r="H30" s="250">
        <v>28</v>
      </c>
      <c r="I30" s="250">
        <v>40</v>
      </c>
      <c r="J30" s="254">
        <v>13.1</v>
      </c>
      <c r="K30" s="255">
        <v>10.4</v>
      </c>
      <c r="L30" s="255">
        <v>9.8</v>
      </c>
      <c r="M30" s="360">
        <v>7.6</v>
      </c>
      <c r="N30" s="360">
        <v>7.4</v>
      </c>
      <c r="O30" s="256">
        <v>10.1</v>
      </c>
    </row>
    <row r="31" spans="1:15" ht="16.5" thickBot="1">
      <c r="A31" s="1"/>
      <c r="B31" s="30">
        <f t="shared" si="0"/>
        <v>27</v>
      </c>
      <c r="C31" s="195" t="s">
        <v>58</v>
      </c>
      <c r="D31" s="1027">
        <v>6</v>
      </c>
      <c r="E31" s="605">
        <v>5</v>
      </c>
      <c r="F31" s="605">
        <v>5</v>
      </c>
      <c r="G31" s="605">
        <v>5</v>
      </c>
      <c r="H31" s="289">
        <v>4</v>
      </c>
      <c r="I31" s="289">
        <v>5</v>
      </c>
      <c r="J31" s="653">
        <v>12.9</v>
      </c>
      <c r="K31" s="606">
        <v>10.4</v>
      </c>
      <c r="L31" s="606">
        <v>10.2</v>
      </c>
      <c r="M31" s="557">
        <v>9.9</v>
      </c>
      <c r="N31" s="361">
        <v>7.7</v>
      </c>
      <c r="O31" s="260">
        <v>9.2</v>
      </c>
    </row>
    <row r="32" spans="1:15" ht="16.5" thickBot="1">
      <c r="A32" s="63"/>
      <c r="B32" s="1769" t="s">
        <v>164</v>
      </c>
      <c r="C32" s="2050"/>
      <c r="D32" s="428">
        <v>931</v>
      </c>
      <c r="E32" s="479">
        <v>842</v>
      </c>
      <c r="F32" s="479">
        <v>813</v>
      </c>
      <c r="G32" s="479">
        <v>731</v>
      </c>
      <c r="H32" s="479">
        <v>659</v>
      </c>
      <c r="I32" s="479">
        <v>632</v>
      </c>
      <c r="J32" s="654">
        <v>14.1</v>
      </c>
      <c r="K32" s="387">
        <v>13</v>
      </c>
      <c r="L32" s="261">
        <v>12.6</v>
      </c>
      <c r="M32" s="261">
        <v>11.3</v>
      </c>
      <c r="N32" s="423">
        <v>10.1</v>
      </c>
      <c r="O32" s="262">
        <v>9.7</v>
      </c>
    </row>
    <row r="33" spans="2:15" ht="12.75">
      <c r="B33" s="2051" t="s">
        <v>322</v>
      </c>
      <c r="C33" s="2051"/>
      <c r="D33" s="2051"/>
      <c r="E33" s="2051"/>
      <c r="F33" s="2051"/>
      <c r="G33" s="2051"/>
      <c r="H33" s="2051"/>
      <c r="I33" s="2051"/>
      <c r="J33" s="2051"/>
      <c r="K33" s="2051"/>
      <c r="L33" s="2051"/>
      <c r="M33" s="2051"/>
      <c r="N33" s="2051"/>
      <c r="O33" s="2051"/>
    </row>
  </sheetData>
  <sheetProtection/>
  <mergeCells count="9">
    <mergeCell ref="A15:A16"/>
    <mergeCell ref="B32:C32"/>
    <mergeCell ref="B33:O33"/>
    <mergeCell ref="M1:O1"/>
    <mergeCell ref="B2:O2"/>
    <mergeCell ref="B3:B4"/>
    <mergeCell ref="C3:C4"/>
    <mergeCell ref="D3:I3"/>
    <mergeCell ref="J3:O3"/>
  </mergeCells>
  <printOptions/>
  <pageMargins left="0.2" right="0.16" top="0.32" bottom="0.4" header="0.18" footer="0.22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0.421875" style="0" customWidth="1"/>
    <col min="4" max="15" width="9.42187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10" t="s">
        <v>220</v>
      </c>
      <c r="N1" s="1510"/>
      <c r="O1" s="1510"/>
    </row>
    <row r="2" spans="1:15" ht="39.75" customHeight="1" thickBot="1">
      <c r="A2" s="1"/>
      <c r="B2" s="2052" t="s">
        <v>524</v>
      </c>
      <c r="C2" s="2052"/>
      <c r="D2" s="2052"/>
      <c r="E2" s="2052"/>
      <c r="F2" s="2052"/>
      <c r="G2" s="2052"/>
      <c r="H2" s="2052"/>
      <c r="I2" s="2052"/>
      <c r="J2" s="2052"/>
      <c r="K2" s="2052"/>
      <c r="L2" s="2052"/>
      <c r="M2" s="2052"/>
      <c r="N2" s="2052"/>
      <c r="O2" s="2052"/>
    </row>
    <row r="3" spans="1:15" ht="15.75">
      <c r="A3" s="35"/>
      <c r="B3" s="1550" t="s">
        <v>27</v>
      </c>
      <c r="C3" s="1764" t="s">
        <v>28</v>
      </c>
      <c r="D3" s="1777" t="s">
        <v>162</v>
      </c>
      <c r="E3" s="1778"/>
      <c r="F3" s="1778"/>
      <c r="G3" s="1778"/>
      <c r="H3" s="1778"/>
      <c r="I3" s="1779"/>
      <c r="J3" s="1778" t="s">
        <v>163</v>
      </c>
      <c r="K3" s="1778"/>
      <c r="L3" s="1778"/>
      <c r="M3" s="1778"/>
      <c r="N3" s="1778"/>
      <c r="O3" s="1780"/>
    </row>
    <row r="4" spans="1:15" ht="16.5" thickBot="1">
      <c r="A4" s="35"/>
      <c r="B4" s="1738"/>
      <c r="C4" s="1765"/>
      <c r="D4" s="1026">
        <v>2008</v>
      </c>
      <c r="E4" s="205">
        <v>2009</v>
      </c>
      <c r="F4" s="225">
        <v>2010</v>
      </c>
      <c r="G4" s="225">
        <v>2011</v>
      </c>
      <c r="H4" s="225">
        <v>2012</v>
      </c>
      <c r="I4" s="225">
        <v>2013</v>
      </c>
      <c r="J4" s="651">
        <v>2008</v>
      </c>
      <c r="K4" s="650">
        <v>2009</v>
      </c>
      <c r="L4" s="652">
        <v>2010</v>
      </c>
      <c r="M4" s="652">
        <v>2011</v>
      </c>
      <c r="N4" s="652">
        <v>2012</v>
      </c>
      <c r="O4" s="285">
        <v>2013</v>
      </c>
    </row>
    <row r="5" spans="1:15" ht="15.75">
      <c r="A5" s="1"/>
      <c r="B5" s="28">
        <v>1</v>
      </c>
      <c r="C5" s="591" t="s">
        <v>32</v>
      </c>
      <c r="D5" s="372">
        <v>36</v>
      </c>
      <c r="E5" s="286">
        <v>27</v>
      </c>
      <c r="F5" s="286">
        <v>30</v>
      </c>
      <c r="G5" s="286">
        <v>20</v>
      </c>
      <c r="H5" s="286">
        <v>9</v>
      </c>
      <c r="I5" s="286">
        <v>15</v>
      </c>
      <c r="J5" s="252">
        <v>47.6</v>
      </c>
      <c r="K5" s="252">
        <v>39.5</v>
      </c>
      <c r="L5" s="252">
        <v>47.9</v>
      </c>
      <c r="M5" s="359">
        <v>34.3</v>
      </c>
      <c r="N5" s="359">
        <v>16.1</v>
      </c>
      <c r="O5" s="253">
        <v>28.6</v>
      </c>
    </row>
    <row r="6" spans="1:15" ht="15.75">
      <c r="A6" s="1"/>
      <c r="B6" s="29">
        <f aca="true" t="shared" si="0" ref="B6:B31">B5+1</f>
        <v>2</v>
      </c>
      <c r="C6" s="592" t="s">
        <v>33</v>
      </c>
      <c r="D6" s="249">
        <v>19</v>
      </c>
      <c r="E6" s="250">
        <v>18</v>
      </c>
      <c r="F6" s="250">
        <v>19</v>
      </c>
      <c r="G6" s="250">
        <v>10</v>
      </c>
      <c r="H6" s="250">
        <v>10</v>
      </c>
      <c r="I6" s="250">
        <v>9</v>
      </c>
      <c r="J6" s="255">
        <v>27.9</v>
      </c>
      <c r="K6" s="255">
        <v>27.8</v>
      </c>
      <c r="L6" s="255">
        <v>31</v>
      </c>
      <c r="M6" s="360">
        <v>17.1</v>
      </c>
      <c r="N6" s="360">
        <v>17.5</v>
      </c>
      <c r="O6" s="256">
        <v>16.4</v>
      </c>
    </row>
    <row r="7" spans="1:15" ht="15.75">
      <c r="A7" s="1"/>
      <c r="B7" s="29">
        <f t="shared" si="0"/>
        <v>3</v>
      </c>
      <c r="C7" s="592" t="s">
        <v>34</v>
      </c>
      <c r="D7" s="249">
        <v>16</v>
      </c>
      <c r="E7" s="250">
        <v>23</v>
      </c>
      <c r="F7" s="250">
        <v>18</v>
      </c>
      <c r="G7" s="250">
        <v>11</v>
      </c>
      <c r="H7" s="250">
        <v>6</v>
      </c>
      <c r="I7" s="250">
        <v>7</v>
      </c>
      <c r="J7" s="255">
        <v>34.6</v>
      </c>
      <c r="K7" s="255">
        <v>51.1</v>
      </c>
      <c r="L7" s="255">
        <v>41.4</v>
      </c>
      <c r="M7" s="360">
        <v>26.8</v>
      </c>
      <c r="N7" s="360">
        <v>15.1</v>
      </c>
      <c r="O7" s="256">
        <v>18.5</v>
      </c>
    </row>
    <row r="8" spans="1:15" ht="15.75">
      <c r="A8" s="1"/>
      <c r="B8" s="29">
        <f t="shared" si="0"/>
        <v>4</v>
      </c>
      <c r="C8" s="592" t="s">
        <v>35</v>
      </c>
      <c r="D8" s="249">
        <v>73</v>
      </c>
      <c r="E8" s="250">
        <v>70</v>
      </c>
      <c r="F8" s="250">
        <v>62</v>
      </c>
      <c r="G8" s="250">
        <v>38</v>
      </c>
      <c r="H8" s="250">
        <v>33</v>
      </c>
      <c r="I8" s="250">
        <v>28</v>
      </c>
      <c r="J8" s="255">
        <v>56</v>
      </c>
      <c r="K8" s="255">
        <v>58.4</v>
      </c>
      <c r="L8" s="255">
        <v>56.1</v>
      </c>
      <c r="M8" s="360">
        <v>36.9</v>
      </c>
      <c r="N8" s="360">
        <v>34.2</v>
      </c>
      <c r="O8" s="256">
        <v>30.9</v>
      </c>
    </row>
    <row r="9" spans="1:15" ht="15.75">
      <c r="A9" s="1"/>
      <c r="B9" s="29">
        <f t="shared" si="0"/>
        <v>5</v>
      </c>
      <c r="C9" s="592" t="s">
        <v>36</v>
      </c>
      <c r="D9" s="249">
        <v>89</v>
      </c>
      <c r="E9" s="250">
        <v>59</v>
      </c>
      <c r="F9" s="250">
        <v>42</v>
      </c>
      <c r="G9" s="250">
        <v>30</v>
      </c>
      <c r="H9" s="250">
        <v>30</v>
      </c>
      <c r="I9" s="250">
        <v>30</v>
      </c>
      <c r="J9" s="255">
        <v>55.2</v>
      </c>
      <c r="K9" s="255">
        <v>40.3</v>
      </c>
      <c r="L9" s="255">
        <v>31.5</v>
      </c>
      <c r="M9" s="360">
        <v>24.2</v>
      </c>
      <c r="N9" s="360">
        <v>25.2</v>
      </c>
      <c r="O9" s="256">
        <v>26.9</v>
      </c>
    </row>
    <row r="10" spans="1:15" ht="15.75">
      <c r="A10" s="1"/>
      <c r="B10" s="29">
        <f t="shared" si="0"/>
        <v>6</v>
      </c>
      <c r="C10" s="592" t="s">
        <v>37</v>
      </c>
      <c r="D10" s="249">
        <v>12</v>
      </c>
      <c r="E10" s="250">
        <v>18</v>
      </c>
      <c r="F10" s="250">
        <v>15</v>
      </c>
      <c r="G10" s="250">
        <v>10</v>
      </c>
      <c r="H10" s="250">
        <v>6</v>
      </c>
      <c r="I10" s="250">
        <v>7</v>
      </c>
      <c r="J10" s="255">
        <v>21.7</v>
      </c>
      <c r="K10" s="255">
        <v>33.7</v>
      </c>
      <c r="L10" s="255">
        <v>29.4</v>
      </c>
      <c r="M10" s="360">
        <v>20.6</v>
      </c>
      <c r="N10" s="360">
        <v>12.9</v>
      </c>
      <c r="O10" s="256">
        <v>15.9</v>
      </c>
    </row>
    <row r="11" spans="1:15" ht="15.75">
      <c r="A11" s="1"/>
      <c r="B11" s="29">
        <f t="shared" si="0"/>
        <v>7</v>
      </c>
      <c r="C11" s="592" t="s">
        <v>38</v>
      </c>
      <c r="D11" s="249">
        <v>20</v>
      </c>
      <c r="E11" s="250">
        <v>22</v>
      </c>
      <c r="F11" s="250">
        <v>16</v>
      </c>
      <c r="G11" s="250">
        <v>21</v>
      </c>
      <c r="H11" s="250">
        <v>17</v>
      </c>
      <c r="I11" s="250">
        <v>9</v>
      </c>
      <c r="J11" s="255">
        <v>33.7</v>
      </c>
      <c r="K11" s="255">
        <v>38.6</v>
      </c>
      <c r="L11" s="255">
        <v>29.8</v>
      </c>
      <c r="M11" s="360">
        <v>41.2</v>
      </c>
      <c r="N11" s="360">
        <v>34.8</v>
      </c>
      <c r="O11" s="256">
        <v>19</v>
      </c>
    </row>
    <row r="12" spans="1:15" ht="15.75">
      <c r="A12" s="1"/>
      <c r="B12" s="29">
        <f t="shared" si="0"/>
        <v>8</v>
      </c>
      <c r="C12" s="592" t="s">
        <v>39</v>
      </c>
      <c r="D12" s="249">
        <v>39</v>
      </c>
      <c r="E12" s="250">
        <v>29</v>
      </c>
      <c r="F12" s="250">
        <v>26</v>
      </c>
      <c r="G12" s="250">
        <v>18</v>
      </c>
      <c r="H12" s="250">
        <v>11</v>
      </c>
      <c r="I12" s="250">
        <v>16</v>
      </c>
      <c r="J12" s="255">
        <v>56.2</v>
      </c>
      <c r="K12" s="255">
        <v>45.2</v>
      </c>
      <c r="L12" s="255">
        <v>44.2</v>
      </c>
      <c r="M12" s="360">
        <v>33</v>
      </c>
      <c r="N12" s="360">
        <v>21.6</v>
      </c>
      <c r="O12" s="256">
        <v>33.1</v>
      </c>
    </row>
    <row r="13" spans="1:15" ht="15.75">
      <c r="A13" s="1"/>
      <c r="B13" s="29">
        <f t="shared" si="0"/>
        <v>9</v>
      </c>
      <c r="C13" s="592" t="s">
        <v>40</v>
      </c>
      <c r="D13" s="249">
        <v>15</v>
      </c>
      <c r="E13" s="250">
        <v>16</v>
      </c>
      <c r="F13" s="250">
        <v>20</v>
      </c>
      <c r="G13" s="250">
        <v>17</v>
      </c>
      <c r="H13" s="250">
        <v>15</v>
      </c>
      <c r="I13" s="250">
        <v>5</v>
      </c>
      <c r="J13" s="255">
        <v>24</v>
      </c>
      <c r="K13" s="255">
        <v>26.6</v>
      </c>
      <c r="L13" s="255">
        <v>34.8</v>
      </c>
      <c r="M13" s="360">
        <v>30.8</v>
      </c>
      <c r="N13" s="360">
        <v>28.2</v>
      </c>
      <c r="O13" s="256">
        <v>9.8</v>
      </c>
    </row>
    <row r="14" spans="1:15" ht="15.75">
      <c r="A14" s="1"/>
      <c r="B14" s="29">
        <f t="shared" si="0"/>
        <v>10</v>
      </c>
      <c r="C14" s="592" t="s">
        <v>41</v>
      </c>
      <c r="D14" s="249">
        <v>20</v>
      </c>
      <c r="E14" s="250">
        <v>16</v>
      </c>
      <c r="F14" s="250">
        <v>15</v>
      </c>
      <c r="G14" s="250">
        <v>19</v>
      </c>
      <c r="H14" s="250">
        <v>18</v>
      </c>
      <c r="I14" s="250">
        <v>18</v>
      </c>
      <c r="J14" s="255">
        <v>29.7</v>
      </c>
      <c r="K14" s="255">
        <v>25.4</v>
      </c>
      <c r="L14" s="255">
        <v>25.4</v>
      </c>
      <c r="M14" s="360">
        <v>33.8</v>
      </c>
      <c r="N14" s="360">
        <v>33</v>
      </c>
      <c r="O14" s="256">
        <v>34.7</v>
      </c>
    </row>
    <row r="15" spans="1:15" ht="15.75">
      <c r="A15" s="1442">
        <v>84</v>
      </c>
      <c r="B15" s="29">
        <f t="shared" si="0"/>
        <v>11</v>
      </c>
      <c r="C15" s="592" t="s">
        <v>42</v>
      </c>
      <c r="D15" s="249">
        <v>23</v>
      </c>
      <c r="E15" s="250">
        <v>9</v>
      </c>
      <c r="F15" s="250">
        <v>13</v>
      </c>
      <c r="G15" s="250">
        <v>13</v>
      </c>
      <c r="H15" s="250">
        <v>5</v>
      </c>
      <c r="I15" s="250">
        <v>11</v>
      </c>
      <c r="J15" s="255">
        <v>54.5</v>
      </c>
      <c r="K15" s="255">
        <v>22.7</v>
      </c>
      <c r="L15" s="255">
        <v>35.4</v>
      </c>
      <c r="M15" s="360">
        <v>37.4</v>
      </c>
      <c r="N15" s="360">
        <v>15.1</v>
      </c>
      <c r="O15" s="256">
        <v>35.9</v>
      </c>
    </row>
    <row r="16" spans="1:15" ht="15.75">
      <c r="A16" s="1442"/>
      <c r="B16" s="29">
        <f t="shared" si="0"/>
        <v>12</v>
      </c>
      <c r="C16" s="592" t="s">
        <v>43</v>
      </c>
      <c r="D16" s="249">
        <v>41</v>
      </c>
      <c r="E16" s="250">
        <v>46</v>
      </c>
      <c r="F16" s="250">
        <v>30</v>
      </c>
      <c r="G16" s="250">
        <v>16</v>
      </c>
      <c r="H16" s="250">
        <v>10</v>
      </c>
      <c r="I16" s="250">
        <v>23</v>
      </c>
      <c r="J16" s="255">
        <v>47.9</v>
      </c>
      <c r="K16" s="255">
        <v>58.4</v>
      </c>
      <c r="L16" s="255">
        <v>41.8</v>
      </c>
      <c r="M16" s="360">
        <v>24.4</v>
      </c>
      <c r="N16" s="360">
        <v>16.4</v>
      </c>
      <c r="O16" s="256">
        <v>40.8</v>
      </c>
    </row>
    <row r="17" spans="1:15" ht="15.75">
      <c r="A17" s="370"/>
      <c r="B17" s="29">
        <f t="shared" si="0"/>
        <v>13</v>
      </c>
      <c r="C17" s="592" t="s">
        <v>44</v>
      </c>
      <c r="D17" s="249">
        <v>36</v>
      </c>
      <c r="E17" s="250">
        <v>31</v>
      </c>
      <c r="F17" s="250">
        <v>36</v>
      </c>
      <c r="G17" s="250">
        <v>34</v>
      </c>
      <c r="H17" s="250">
        <v>20</v>
      </c>
      <c r="I17" s="250">
        <v>18</v>
      </c>
      <c r="J17" s="255">
        <v>32.8</v>
      </c>
      <c r="K17" s="255">
        <v>29.3</v>
      </c>
      <c r="L17" s="255">
        <v>35.9</v>
      </c>
      <c r="M17" s="360">
        <v>35.6</v>
      </c>
      <c r="N17" s="360">
        <v>21.8</v>
      </c>
      <c r="O17" s="256">
        <v>20.6</v>
      </c>
    </row>
    <row r="18" spans="1:15" ht="15.75">
      <c r="A18" s="1"/>
      <c r="B18" s="29">
        <f t="shared" si="0"/>
        <v>14</v>
      </c>
      <c r="C18" s="592" t="s">
        <v>45</v>
      </c>
      <c r="D18" s="249">
        <v>23</v>
      </c>
      <c r="E18" s="250">
        <v>14</v>
      </c>
      <c r="F18" s="250">
        <v>22</v>
      </c>
      <c r="G18" s="250">
        <v>14</v>
      </c>
      <c r="H18" s="250">
        <v>15</v>
      </c>
      <c r="I18" s="250">
        <v>11</v>
      </c>
      <c r="J18" s="255">
        <v>47.1</v>
      </c>
      <c r="K18" s="255">
        <v>30.9</v>
      </c>
      <c r="L18" s="255">
        <v>51.9</v>
      </c>
      <c r="M18" s="360">
        <v>35</v>
      </c>
      <c r="N18" s="360">
        <v>39.1</v>
      </c>
      <c r="O18" s="256">
        <v>30.4</v>
      </c>
    </row>
    <row r="19" spans="1:15" ht="15.75">
      <c r="A19" s="1"/>
      <c r="B19" s="29">
        <f t="shared" si="0"/>
        <v>15</v>
      </c>
      <c r="C19" s="592" t="s">
        <v>46</v>
      </c>
      <c r="D19" s="249">
        <v>79</v>
      </c>
      <c r="E19" s="250">
        <v>55</v>
      </c>
      <c r="F19" s="250">
        <v>48</v>
      </c>
      <c r="G19" s="250">
        <v>46</v>
      </c>
      <c r="H19" s="250">
        <v>27</v>
      </c>
      <c r="I19" s="250">
        <v>29</v>
      </c>
      <c r="J19" s="255">
        <v>82.5</v>
      </c>
      <c r="K19" s="255">
        <v>61.3</v>
      </c>
      <c r="L19" s="255">
        <v>57.2</v>
      </c>
      <c r="M19" s="360">
        <v>57.7</v>
      </c>
      <c r="N19" s="360">
        <v>35.4</v>
      </c>
      <c r="O19" s="256">
        <v>39.7</v>
      </c>
    </row>
    <row r="20" spans="1:15" ht="15.75">
      <c r="A20" s="1"/>
      <c r="B20" s="29">
        <f t="shared" si="0"/>
        <v>16</v>
      </c>
      <c r="C20" s="592" t="s">
        <v>47</v>
      </c>
      <c r="D20" s="249">
        <v>19</v>
      </c>
      <c r="E20" s="250">
        <v>13</v>
      </c>
      <c r="F20" s="250">
        <v>12</v>
      </c>
      <c r="G20" s="250">
        <v>9</v>
      </c>
      <c r="H20" s="250">
        <v>5</v>
      </c>
      <c r="I20" s="250">
        <v>5</v>
      </c>
      <c r="J20" s="255">
        <v>32.3</v>
      </c>
      <c r="K20" s="255">
        <v>23.7</v>
      </c>
      <c r="L20" s="255">
        <v>23.5</v>
      </c>
      <c r="M20" s="360">
        <v>18.7</v>
      </c>
      <c r="N20" s="360">
        <v>10.9</v>
      </c>
      <c r="O20" s="256">
        <v>11.5</v>
      </c>
    </row>
    <row r="21" spans="1:15" ht="15.75">
      <c r="A21" s="1"/>
      <c r="B21" s="29">
        <f t="shared" si="0"/>
        <v>17</v>
      </c>
      <c r="C21" s="592" t="s">
        <v>48</v>
      </c>
      <c r="D21" s="249">
        <v>20</v>
      </c>
      <c r="E21" s="250">
        <v>17</v>
      </c>
      <c r="F21" s="250">
        <v>17</v>
      </c>
      <c r="G21" s="250">
        <v>17</v>
      </c>
      <c r="H21" s="250">
        <v>7</v>
      </c>
      <c r="I21" s="250">
        <v>7</v>
      </c>
      <c r="J21" s="255">
        <v>37.9</v>
      </c>
      <c r="K21" s="255">
        <v>33</v>
      </c>
      <c r="L21" s="255">
        <v>33.6</v>
      </c>
      <c r="M21" s="360">
        <v>34.6</v>
      </c>
      <c r="N21" s="360">
        <v>14.8</v>
      </c>
      <c r="O21" s="256">
        <v>15.2</v>
      </c>
    </row>
    <row r="22" spans="1:15" ht="15.75">
      <c r="A22" s="1"/>
      <c r="B22" s="29">
        <f t="shared" si="0"/>
        <v>18</v>
      </c>
      <c r="C22" s="592" t="s">
        <v>49</v>
      </c>
      <c r="D22" s="249">
        <v>8</v>
      </c>
      <c r="E22" s="250">
        <v>8</v>
      </c>
      <c r="F22" s="250">
        <v>8</v>
      </c>
      <c r="G22" s="250">
        <v>2</v>
      </c>
      <c r="H22" s="250">
        <v>5</v>
      </c>
      <c r="I22" s="250">
        <v>7</v>
      </c>
      <c r="J22" s="255">
        <v>17.8</v>
      </c>
      <c r="K22" s="255">
        <v>19.1</v>
      </c>
      <c r="L22" s="255">
        <v>20.5</v>
      </c>
      <c r="M22" s="360">
        <v>5.4</v>
      </c>
      <c r="N22" s="360">
        <v>14.2</v>
      </c>
      <c r="O22" s="256">
        <v>21</v>
      </c>
    </row>
    <row r="23" spans="1:15" ht="15.75">
      <c r="A23" s="1"/>
      <c r="B23" s="29">
        <f t="shared" si="0"/>
        <v>19</v>
      </c>
      <c r="C23" s="592" t="s">
        <v>50</v>
      </c>
      <c r="D23" s="249">
        <v>16</v>
      </c>
      <c r="E23" s="250">
        <v>22</v>
      </c>
      <c r="F23" s="250">
        <v>7</v>
      </c>
      <c r="G23" s="250">
        <v>12</v>
      </c>
      <c r="H23" s="250">
        <v>8</v>
      </c>
      <c r="I23" s="250">
        <v>5</v>
      </c>
      <c r="J23" s="255">
        <v>33.6</v>
      </c>
      <c r="K23" s="255">
        <v>48.2</v>
      </c>
      <c r="L23" s="255">
        <v>16.2</v>
      </c>
      <c r="M23" s="360">
        <v>29</v>
      </c>
      <c r="N23" s="360">
        <v>20.1</v>
      </c>
      <c r="O23" s="256">
        <v>13</v>
      </c>
    </row>
    <row r="24" spans="1:15" ht="15.75">
      <c r="A24" s="1"/>
      <c r="B24" s="29">
        <f t="shared" si="0"/>
        <v>20</v>
      </c>
      <c r="C24" s="592" t="s">
        <v>51</v>
      </c>
      <c r="D24" s="249">
        <v>41</v>
      </c>
      <c r="E24" s="250">
        <v>27</v>
      </c>
      <c r="F24" s="250">
        <v>18</v>
      </c>
      <c r="G24" s="250">
        <v>26</v>
      </c>
      <c r="H24" s="250">
        <v>21</v>
      </c>
      <c r="I24" s="250">
        <v>15</v>
      </c>
      <c r="J24" s="255">
        <v>41</v>
      </c>
      <c r="K24" s="255">
        <v>29.2</v>
      </c>
      <c r="L24" s="255">
        <v>21.3</v>
      </c>
      <c r="M24" s="360">
        <v>32.7</v>
      </c>
      <c r="N24" s="360">
        <v>28.1</v>
      </c>
      <c r="O24" s="256">
        <v>20.9</v>
      </c>
    </row>
    <row r="25" spans="1:15" ht="15.75">
      <c r="A25" s="1"/>
      <c r="B25" s="29">
        <f t="shared" si="0"/>
        <v>21</v>
      </c>
      <c r="C25" s="592" t="s">
        <v>52</v>
      </c>
      <c r="D25" s="249">
        <v>27</v>
      </c>
      <c r="E25" s="250">
        <v>27</v>
      </c>
      <c r="F25" s="250">
        <v>25</v>
      </c>
      <c r="G25" s="250">
        <v>27</v>
      </c>
      <c r="H25" s="250">
        <v>16</v>
      </c>
      <c r="I25" s="250">
        <v>13</v>
      </c>
      <c r="J25" s="255">
        <v>58.2</v>
      </c>
      <c r="K25" s="255">
        <v>62.8</v>
      </c>
      <c r="L25" s="255">
        <v>61.8</v>
      </c>
      <c r="M25" s="360">
        <v>71</v>
      </c>
      <c r="N25" s="360">
        <v>44.1</v>
      </c>
      <c r="O25" s="256">
        <v>37.7</v>
      </c>
    </row>
    <row r="26" spans="1:15" ht="15.75">
      <c r="A26" s="1"/>
      <c r="B26" s="29">
        <f t="shared" si="0"/>
        <v>22</v>
      </c>
      <c r="C26" s="592" t="s">
        <v>53</v>
      </c>
      <c r="D26" s="249">
        <v>13</v>
      </c>
      <c r="E26" s="250">
        <v>9</v>
      </c>
      <c r="F26" s="250">
        <v>11</v>
      </c>
      <c r="G26" s="250">
        <v>12</v>
      </c>
      <c r="H26" s="250">
        <v>11</v>
      </c>
      <c r="I26" s="250">
        <v>5</v>
      </c>
      <c r="J26" s="255">
        <v>23.4</v>
      </c>
      <c r="K26" s="255">
        <v>16.9</v>
      </c>
      <c r="L26" s="255">
        <v>21.8</v>
      </c>
      <c r="M26" s="360">
        <v>25.1</v>
      </c>
      <c r="N26" s="360">
        <v>24.2</v>
      </c>
      <c r="O26" s="256">
        <v>11.5</v>
      </c>
    </row>
    <row r="27" spans="1:15" ht="15.75">
      <c r="A27" s="1"/>
      <c r="B27" s="29">
        <f t="shared" si="0"/>
        <v>23</v>
      </c>
      <c r="C27" s="592" t="s">
        <v>54</v>
      </c>
      <c r="D27" s="249">
        <v>26</v>
      </c>
      <c r="E27" s="250">
        <v>11</v>
      </c>
      <c r="F27" s="250">
        <v>13</v>
      </c>
      <c r="G27" s="250">
        <v>15</v>
      </c>
      <c r="H27" s="250">
        <v>7</v>
      </c>
      <c r="I27" s="250">
        <v>8</v>
      </c>
      <c r="J27" s="255">
        <v>50.2</v>
      </c>
      <c r="K27" s="255">
        <v>22.6</v>
      </c>
      <c r="L27" s="255">
        <v>28.6</v>
      </c>
      <c r="M27" s="360">
        <v>35.1</v>
      </c>
      <c r="N27" s="360">
        <v>17</v>
      </c>
      <c r="O27" s="256">
        <v>20.4</v>
      </c>
    </row>
    <row r="28" spans="1:15" ht="15.75">
      <c r="A28" s="1"/>
      <c r="B28" s="29">
        <f t="shared" si="0"/>
        <v>24</v>
      </c>
      <c r="C28" s="592" t="s">
        <v>55</v>
      </c>
      <c r="D28" s="249">
        <v>7</v>
      </c>
      <c r="E28" s="250">
        <v>13</v>
      </c>
      <c r="F28" s="250">
        <v>14</v>
      </c>
      <c r="G28" s="250">
        <v>14</v>
      </c>
      <c r="H28" s="250">
        <v>6</v>
      </c>
      <c r="I28" s="250">
        <v>3</v>
      </c>
      <c r="J28" s="255">
        <v>17.4</v>
      </c>
      <c r="K28" s="255">
        <v>33.8</v>
      </c>
      <c r="L28" s="255">
        <v>37.7</v>
      </c>
      <c r="M28" s="360">
        <v>39.1</v>
      </c>
      <c r="N28" s="360">
        <v>17.1</v>
      </c>
      <c r="O28" s="256">
        <v>8.8</v>
      </c>
    </row>
    <row r="29" spans="1:15" ht="15.75">
      <c r="A29" s="1"/>
      <c r="B29" s="29">
        <f t="shared" si="0"/>
        <v>25</v>
      </c>
      <c r="C29" s="592" t="s">
        <v>56</v>
      </c>
      <c r="D29" s="249">
        <v>8</v>
      </c>
      <c r="E29" s="250">
        <v>10</v>
      </c>
      <c r="F29" s="250">
        <v>8</v>
      </c>
      <c r="G29" s="250">
        <v>7</v>
      </c>
      <c r="H29" s="250">
        <v>1</v>
      </c>
      <c r="I29" s="250">
        <v>4</v>
      </c>
      <c r="J29" s="255">
        <v>19.6</v>
      </c>
      <c r="K29" s="255">
        <v>25.9</v>
      </c>
      <c r="L29" s="255">
        <v>22</v>
      </c>
      <c r="M29" s="360">
        <v>20.7</v>
      </c>
      <c r="N29" s="360">
        <v>3.1</v>
      </c>
      <c r="O29" s="256">
        <v>13.3</v>
      </c>
    </row>
    <row r="30" spans="1:15" ht="15.75">
      <c r="A30" s="1"/>
      <c r="B30" s="29">
        <f t="shared" si="0"/>
        <v>26</v>
      </c>
      <c r="C30" s="592" t="s">
        <v>57</v>
      </c>
      <c r="D30" s="249">
        <v>22</v>
      </c>
      <c r="E30" s="250">
        <v>22</v>
      </c>
      <c r="F30" s="250">
        <v>22</v>
      </c>
      <c r="G30" s="250">
        <v>19</v>
      </c>
      <c r="H30" s="250">
        <v>10</v>
      </c>
      <c r="I30" s="250">
        <v>8</v>
      </c>
      <c r="J30" s="255">
        <v>23</v>
      </c>
      <c r="K30" s="255">
        <v>24.7</v>
      </c>
      <c r="L30" s="255">
        <v>26.8</v>
      </c>
      <c r="M30" s="360">
        <v>24.1</v>
      </c>
      <c r="N30" s="360">
        <v>13.2</v>
      </c>
      <c r="O30" s="256">
        <v>10.9</v>
      </c>
    </row>
    <row r="31" spans="1:15" ht="16.5" thickBot="1">
      <c r="A31" s="1"/>
      <c r="B31" s="30">
        <f t="shared" si="0"/>
        <v>27</v>
      </c>
      <c r="C31" s="655" t="s">
        <v>58</v>
      </c>
      <c r="D31" s="486">
        <v>4</v>
      </c>
      <c r="E31" s="289">
        <v>2</v>
      </c>
      <c r="F31" s="289">
        <v>2</v>
      </c>
      <c r="G31" s="289">
        <v>0</v>
      </c>
      <c r="H31" s="289">
        <v>1</v>
      </c>
      <c r="I31" s="289">
        <v>4</v>
      </c>
      <c r="J31" s="259">
        <v>31</v>
      </c>
      <c r="K31" s="259">
        <v>17.3</v>
      </c>
      <c r="L31" s="259">
        <v>19.3</v>
      </c>
      <c r="M31" s="361">
        <v>0</v>
      </c>
      <c r="N31" s="361">
        <v>11.1</v>
      </c>
      <c r="O31" s="260">
        <v>45.7</v>
      </c>
    </row>
    <row r="32" spans="1:15" ht="16.5" thickBot="1">
      <c r="A32" s="656"/>
      <c r="B32" s="1769" t="s">
        <v>164</v>
      </c>
      <c r="C32" s="1770"/>
      <c r="D32" s="487">
        <v>752</v>
      </c>
      <c r="E32" s="479">
        <v>634</v>
      </c>
      <c r="F32" s="479">
        <v>569</v>
      </c>
      <c r="G32" s="479">
        <v>477</v>
      </c>
      <c r="H32" s="479">
        <v>330</v>
      </c>
      <c r="I32" s="479">
        <v>320</v>
      </c>
      <c r="J32" s="261">
        <v>41.2</v>
      </c>
      <c r="K32" s="261">
        <v>37.1</v>
      </c>
      <c r="L32" s="261">
        <v>35.6</v>
      </c>
      <c r="M32" s="423">
        <v>31.6</v>
      </c>
      <c r="N32" s="423">
        <v>22.9</v>
      </c>
      <c r="O32" s="262">
        <v>23.4</v>
      </c>
    </row>
    <row r="33" spans="2:15" ht="12.75">
      <c r="B33" s="2051" t="s">
        <v>322</v>
      </c>
      <c r="C33" s="2051"/>
      <c r="D33" s="2051"/>
      <c r="E33" s="2051"/>
      <c r="F33" s="2051"/>
      <c r="G33" s="2051"/>
      <c r="H33" s="2051"/>
      <c r="I33" s="2051"/>
      <c r="J33" s="2051"/>
      <c r="K33" s="2051"/>
      <c r="L33" s="2051"/>
      <c r="M33" s="2051"/>
      <c r="N33" s="2051"/>
      <c r="O33" s="2051"/>
    </row>
  </sheetData>
  <sheetProtection/>
  <mergeCells count="9">
    <mergeCell ref="A15:A16"/>
    <mergeCell ref="B32:C32"/>
    <mergeCell ref="B33:O33"/>
    <mergeCell ref="M1:O1"/>
    <mergeCell ref="B2:O2"/>
    <mergeCell ref="B3:B4"/>
    <mergeCell ref="C3:C4"/>
    <mergeCell ref="D3:I3"/>
    <mergeCell ref="J3:O3"/>
  </mergeCells>
  <printOptions/>
  <pageMargins left="0.29" right="0.19" top="0.34" bottom="0.34" header="0.24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20.5742187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48" t="s">
        <v>427</v>
      </c>
      <c r="N1" s="1548"/>
      <c r="O1" s="1548"/>
    </row>
    <row r="2" spans="1:15" ht="27.75" customHeight="1" thickBot="1">
      <c r="A2" s="1"/>
      <c r="B2" s="1549" t="s">
        <v>125</v>
      </c>
      <c r="C2" s="1549"/>
      <c r="D2" s="1549"/>
      <c r="E2" s="1549"/>
      <c r="F2" s="1549"/>
      <c r="G2" s="1549"/>
      <c r="H2" s="1549"/>
      <c r="I2" s="1549"/>
      <c r="J2" s="1549"/>
      <c r="K2" s="1549"/>
      <c r="L2" s="1549"/>
      <c r="M2" s="1549"/>
      <c r="N2" s="1549"/>
      <c r="O2" s="1549"/>
    </row>
    <row r="3" spans="1:15" ht="15.75">
      <c r="A3" s="1"/>
      <c r="B3" s="1550" t="s">
        <v>27</v>
      </c>
      <c r="C3" s="1553" t="s">
        <v>28</v>
      </c>
      <c r="D3" s="1556" t="s">
        <v>400</v>
      </c>
      <c r="E3" s="1557"/>
      <c r="F3" s="1557"/>
      <c r="G3" s="1558"/>
      <c r="H3" s="1562" t="s">
        <v>386</v>
      </c>
      <c r="I3" s="1563"/>
      <c r="J3" s="1563"/>
      <c r="K3" s="1563"/>
      <c r="L3" s="1563"/>
      <c r="M3" s="1563"/>
      <c r="N3" s="1563"/>
      <c r="O3" s="1564"/>
    </row>
    <row r="4" spans="1:15" ht="15.75" customHeight="1">
      <c r="A4" s="16"/>
      <c r="B4" s="1551"/>
      <c r="C4" s="1554"/>
      <c r="D4" s="1559"/>
      <c r="E4" s="1560"/>
      <c r="F4" s="1560"/>
      <c r="G4" s="1561"/>
      <c r="H4" s="1565" t="s">
        <v>65</v>
      </c>
      <c r="I4" s="1565"/>
      <c r="J4" s="1565"/>
      <c r="K4" s="1545"/>
      <c r="L4" s="1566" t="s">
        <v>66</v>
      </c>
      <c r="M4" s="1566"/>
      <c r="N4" s="1566"/>
      <c r="O4" s="1567"/>
    </row>
    <row r="5" spans="1:15" ht="15.75" customHeight="1">
      <c r="A5" s="16"/>
      <c r="B5" s="1551"/>
      <c r="C5" s="1554"/>
      <c r="D5" s="1546" t="s">
        <v>30</v>
      </c>
      <c r="E5" s="1540" t="s">
        <v>401</v>
      </c>
      <c r="F5" s="1568" t="s">
        <v>402</v>
      </c>
      <c r="G5" s="1569"/>
      <c r="H5" s="1570" t="s">
        <v>30</v>
      </c>
      <c r="I5" s="1572" t="s">
        <v>401</v>
      </c>
      <c r="J5" s="1544" t="s">
        <v>402</v>
      </c>
      <c r="K5" s="1545"/>
      <c r="L5" s="1538" t="s">
        <v>30</v>
      </c>
      <c r="M5" s="1540" t="s">
        <v>403</v>
      </c>
      <c r="N5" s="1542" t="s">
        <v>402</v>
      </c>
      <c r="O5" s="1543"/>
    </row>
    <row r="6" spans="1:15" ht="62.25" customHeight="1" thickBot="1">
      <c r="A6" s="18"/>
      <c r="B6" s="1552"/>
      <c r="C6" s="1555"/>
      <c r="D6" s="1547"/>
      <c r="E6" s="1541"/>
      <c r="F6" s="469" t="s">
        <v>404</v>
      </c>
      <c r="G6" s="470" t="s">
        <v>403</v>
      </c>
      <c r="H6" s="1571"/>
      <c r="I6" s="1573"/>
      <c r="J6" s="471" t="s">
        <v>30</v>
      </c>
      <c r="K6" s="469" t="s">
        <v>403</v>
      </c>
      <c r="L6" s="1539"/>
      <c r="M6" s="1541"/>
      <c r="N6" s="472" t="s">
        <v>30</v>
      </c>
      <c r="O6" s="473" t="s">
        <v>401</v>
      </c>
    </row>
    <row r="7" spans="1:15" ht="14.25" customHeight="1">
      <c r="A7" s="18"/>
      <c r="B7" s="15">
        <v>1</v>
      </c>
      <c r="C7" s="19" t="s">
        <v>32</v>
      </c>
      <c r="D7" s="372">
        <v>18</v>
      </c>
      <c r="E7" s="286">
        <v>3</v>
      </c>
      <c r="F7" s="286">
        <v>3505</v>
      </c>
      <c r="G7" s="286">
        <v>1010</v>
      </c>
      <c r="H7" s="286">
        <v>9</v>
      </c>
      <c r="I7" s="286">
        <v>0</v>
      </c>
      <c r="J7" s="286">
        <v>1835</v>
      </c>
      <c r="K7" s="286">
        <v>0</v>
      </c>
      <c r="L7" s="286">
        <v>9</v>
      </c>
      <c r="M7" s="286">
        <v>3</v>
      </c>
      <c r="N7" s="286">
        <v>1670</v>
      </c>
      <c r="O7" s="317">
        <v>1010</v>
      </c>
    </row>
    <row r="8" spans="1:15" ht="14.25" customHeight="1">
      <c r="A8" s="18"/>
      <c r="B8" s="5">
        <f aca="true" t="shared" si="0" ref="B8:B33">B7+1</f>
        <v>2</v>
      </c>
      <c r="C8" s="20" t="s">
        <v>33</v>
      </c>
      <c r="D8" s="249">
        <v>5</v>
      </c>
      <c r="E8" s="250">
        <v>1</v>
      </c>
      <c r="F8" s="250">
        <v>295</v>
      </c>
      <c r="G8" s="250">
        <v>85</v>
      </c>
      <c r="H8" s="250">
        <v>2</v>
      </c>
      <c r="I8" s="250">
        <v>1</v>
      </c>
      <c r="J8" s="250">
        <v>135</v>
      </c>
      <c r="K8" s="250">
        <v>85</v>
      </c>
      <c r="L8" s="250">
        <v>3</v>
      </c>
      <c r="M8" s="250">
        <v>0</v>
      </c>
      <c r="N8" s="250">
        <v>160</v>
      </c>
      <c r="O8" s="282">
        <v>0</v>
      </c>
    </row>
    <row r="9" spans="1:15" ht="14.25" customHeight="1">
      <c r="A9" s="18"/>
      <c r="B9" s="5">
        <f t="shared" si="0"/>
        <v>3</v>
      </c>
      <c r="C9" s="20" t="s">
        <v>34</v>
      </c>
      <c r="D9" s="249">
        <v>2</v>
      </c>
      <c r="E9" s="250">
        <v>0</v>
      </c>
      <c r="F9" s="250">
        <v>300</v>
      </c>
      <c r="G9" s="250">
        <v>0</v>
      </c>
      <c r="H9" s="250">
        <v>1</v>
      </c>
      <c r="I9" s="250">
        <v>0</v>
      </c>
      <c r="J9" s="250">
        <v>100</v>
      </c>
      <c r="K9" s="250">
        <v>0</v>
      </c>
      <c r="L9" s="250">
        <v>1</v>
      </c>
      <c r="M9" s="250">
        <v>0</v>
      </c>
      <c r="N9" s="250">
        <v>200</v>
      </c>
      <c r="O9" s="282">
        <v>0</v>
      </c>
    </row>
    <row r="10" spans="1:15" ht="14.25" customHeight="1">
      <c r="A10" s="18"/>
      <c r="B10" s="5">
        <f t="shared" si="0"/>
        <v>4</v>
      </c>
      <c r="C10" s="20" t="s">
        <v>35</v>
      </c>
      <c r="D10" s="249">
        <v>7</v>
      </c>
      <c r="E10" s="250">
        <v>2</v>
      </c>
      <c r="F10" s="250">
        <v>530</v>
      </c>
      <c r="G10" s="250">
        <v>100</v>
      </c>
      <c r="H10" s="250">
        <v>2</v>
      </c>
      <c r="I10" s="250">
        <v>1</v>
      </c>
      <c r="J10" s="250">
        <v>80</v>
      </c>
      <c r="K10" s="250">
        <v>30</v>
      </c>
      <c r="L10" s="250">
        <v>5</v>
      </c>
      <c r="M10" s="250">
        <v>1</v>
      </c>
      <c r="N10" s="250">
        <v>450</v>
      </c>
      <c r="O10" s="282">
        <v>70</v>
      </c>
    </row>
    <row r="11" spans="1:15" ht="14.25" customHeight="1">
      <c r="A11" s="18"/>
      <c r="B11" s="5">
        <f t="shared" si="0"/>
        <v>5</v>
      </c>
      <c r="C11" s="20" t="s">
        <v>36</v>
      </c>
      <c r="D11" s="249">
        <v>4</v>
      </c>
      <c r="E11" s="250">
        <v>1</v>
      </c>
      <c r="F11" s="250">
        <v>600</v>
      </c>
      <c r="G11" s="250">
        <v>300</v>
      </c>
      <c r="H11" s="250">
        <v>1</v>
      </c>
      <c r="I11" s="250">
        <v>0</v>
      </c>
      <c r="J11" s="250">
        <v>150</v>
      </c>
      <c r="K11" s="250">
        <v>0</v>
      </c>
      <c r="L11" s="250">
        <v>3</v>
      </c>
      <c r="M11" s="250">
        <v>1</v>
      </c>
      <c r="N11" s="250">
        <v>450</v>
      </c>
      <c r="O11" s="282">
        <v>300</v>
      </c>
    </row>
    <row r="12" spans="1:15" ht="14.25" customHeight="1">
      <c r="A12" s="18"/>
      <c r="B12" s="5">
        <f t="shared" si="0"/>
        <v>6</v>
      </c>
      <c r="C12" s="20" t="s">
        <v>37</v>
      </c>
      <c r="D12" s="249">
        <v>2</v>
      </c>
      <c r="E12" s="250">
        <v>0</v>
      </c>
      <c r="F12" s="250">
        <v>390</v>
      </c>
      <c r="G12" s="250">
        <v>0</v>
      </c>
      <c r="H12" s="250">
        <v>1</v>
      </c>
      <c r="I12" s="250">
        <v>0</v>
      </c>
      <c r="J12" s="250">
        <v>150</v>
      </c>
      <c r="K12" s="250">
        <v>0</v>
      </c>
      <c r="L12" s="250">
        <v>1</v>
      </c>
      <c r="M12" s="250">
        <v>0</v>
      </c>
      <c r="N12" s="250">
        <v>240</v>
      </c>
      <c r="O12" s="282">
        <v>0</v>
      </c>
    </row>
    <row r="13" spans="1:15" ht="14.25" customHeight="1">
      <c r="A13" s="18"/>
      <c r="B13" s="5">
        <f t="shared" si="0"/>
        <v>7</v>
      </c>
      <c r="C13" s="20" t="s">
        <v>38</v>
      </c>
      <c r="D13" s="249">
        <v>1</v>
      </c>
      <c r="E13" s="250">
        <v>0</v>
      </c>
      <c r="F13" s="250">
        <v>210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1</v>
      </c>
      <c r="M13" s="250">
        <v>0</v>
      </c>
      <c r="N13" s="250">
        <v>210</v>
      </c>
      <c r="O13" s="282">
        <v>0</v>
      </c>
    </row>
    <row r="14" spans="1:15" ht="14.25" customHeight="1">
      <c r="A14" s="18"/>
      <c r="B14" s="5">
        <f t="shared" si="0"/>
        <v>8</v>
      </c>
      <c r="C14" s="20" t="s">
        <v>39</v>
      </c>
      <c r="D14" s="249">
        <v>2</v>
      </c>
      <c r="E14" s="250">
        <v>0</v>
      </c>
      <c r="F14" s="250">
        <v>100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50">
        <v>2</v>
      </c>
      <c r="M14" s="250">
        <v>0</v>
      </c>
      <c r="N14" s="250">
        <v>100</v>
      </c>
      <c r="O14" s="282">
        <v>0</v>
      </c>
    </row>
    <row r="15" spans="1:15" ht="14.25" customHeight="1">
      <c r="A15" s="18"/>
      <c r="B15" s="5">
        <f t="shared" si="0"/>
        <v>9</v>
      </c>
      <c r="C15" s="20" t="s">
        <v>40</v>
      </c>
      <c r="D15" s="249">
        <v>4</v>
      </c>
      <c r="E15" s="250">
        <v>1</v>
      </c>
      <c r="F15" s="250">
        <v>880</v>
      </c>
      <c r="G15" s="250">
        <v>310</v>
      </c>
      <c r="H15" s="250">
        <v>2</v>
      </c>
      <c r="I15" s="250">
        <v>1</v>
      </c>
      <c r="J15" s="250">
        <v>470</v>
      </c>
      <c r="K15" s="250">
        <v>310</v>
      </c>
      <c r="L15" s="250">
        <v>2</v>
      </c>
      <c r="M15" s="250">
        <v>0</v>
      </c>
      <c r="N15" s="250">
        <v>410</v>
      </c>
      <c r="O15" s="282">
        <v>0</v>
      </c>
    </row>
    <row r="16" spans="1:15" ht="14.25" customHeight="1">
      <c r="A16" s="370"/>
      <c r="B16" s="5">
        <f t="shared" si="0"/>
        <v>10</v>
      </c>
      <c r="C16" s="20" t="s">
        <v>41</v>
      </c>
      <c r="D16" s="249">
        <v>2</v>
      </c>
      <c r="E16" s="250">
        <v>0</v>
      </c>
      <c r="F16" s="250">
        <v>260</v>
      </c>
      <c r="G16" s="250">
        <v>0</v>
      </c>
      <c r="H16" s="250">
        <v>1</v>
      </c>
      <c r="I16" s="250">
        <v>0</v>
      </c>
      <c r="J16" s="250">
        <v>50</v>
      </c>
      <c r="K16" s="250">
        <v>0</v>
      </c>
      <c r="L16" s="250">
        <v>1</v>
      </c>
      <c r="M16" s="250">
        <v>0</v>
      </c>
      <c r="N16" s="250">
        <v>210</v>
      </c>
      <c r="O16" s="282">
        <v>0</v>
      </c>
    </row>
    <row r="17" spans="1:15" ht="14.25" customHeight="1">
      <c r="A17" s="1442">
        <v>31</v>
      </c>
      <c r="B17" s="5">
        <f t="shared" si="0"/>
        <v>11</v>
      </c>
      <c r="C17" s="20" t="s">
        <v>42</v>
      </c>
      <c r="D17" s="249">
        <v>2</v>
      </c>
      <c r="E17" s="250">
        <v>0</v>
      </c>
      <c r="F17" s="250">
        <v>190</v>
      </c>
      <c r="G17" s="250">
        <v>0</v>
      </c>
      <c r="H17" s="250">
        <v>1</v>
      </c>
      <c r="I17" s="250">
        <v>0</v>
      </c>
      <c r="J17" s="250">
        <v>80</v>
      </c>
      <c r="K17" s="250">
        <v>0</v>
      </c>
      <c r="L17" s="250">
        <v>1</v>
      </c>
      <c r="M17" s="250">
        <v>0</v>
      </c>
      <c r="N17" s="250">
        <v>110</v>
      </c>
      <c r="O17" s="282">
        <v>0</v>
      </c>
    </row>
    <row r="18" spans="1:15" ht="14.25" customHeight="1">
      <c r="A18" s="1442"/>
      <c r="B18" s="5">
        <f t="shared" si="0"/>
        <v>12</v>
      </c>
      <c r="C18" s="20" t="s">
        <v>43</v>
      </c>
      <c r="D18" s="249">
        <v>7</v>
      </c>
      <c r="E18" s="250">
        <v>2</v>
      </c>
      <c r="F18" s="250">
        <v>375</v>
      </c>
      <c r="G18" s="250">
        <v>100</v>
      </c>
      <c r="H18" s="250">
        <v>3</v>
      </c>
      <c r="I18" s="250">
        <v>2</v>
      </c>
      <c r="J18" s="250">
        <v>175</v>
      </c>
      <c r="K18" s="250">
        <v>100</v>
      </c>
      <c r="L18" s="250">
        <v>4</v>
      </c>
      <c r="M18" s="250">
        <v>0</v>
      </c>
      <c r="N18" s="250">
        <v>200</v>
      </c>
      <c r="O18" s="282">
        <v>0</v>
      </c>
    </row>
    <row r="19" spans="1:15" ht="14.25" customHeight="1">
      <c r="A19" s="18"/>
      <c r="B19" s="5">
        <f t="shared" si="0"/>
        <v>13</v>
      </c>
      <c r="C19" s="20" t="s">
        <v>44</v>
      </c>
      <c r="D19" s="249">
        <v>3</v>
      </c>
      <c r="E19" s="250">
        <v>1</v>
      </c>
      <c r="F19" s="250">
        <v>320</v>
      </c>
      <c r="G19" s="250">
        <v>150</v>
      </c>
      <c r="H19" s="250">
        <v>1</v>
      </c>
      <c r="I19" s="250">
        <v>1</v>
      </c>
      <c r="J19" s="250">
        <v>150</v>
      </c>
      <c r="K19" s="250">
        <v>150</v>
      </c>
      <c r="L19" s="250">
        <v>2</v>
      </c>
      <c r="M19" s="250">
        <v>0</v>
      </c>
      <c r="N19" s="250">
        <v>170</v>
      </c>
      <c r="O19" s="282">
        <v>0</v>
      </c>
    </row>
    <row r="20" spans="1:15" ht="14.25" customHeight="1">
      <c r="A20" s="18"/>
      <c r="B20" s="5">
        <f t="shared" si="0"/>
        <v>14</v>
      </c>
      <c r="C20" s="20" t="s">
        <v>45</v>
      </c>
      <c r="D20" s="249">
        <v>1</v>
      </c>
      <c r="E20" s="250">
        <v>0</v>
      </c>
      <c r="F20" s="250">
        <v>201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  <c r="L20" s="250">
        <v>1</v>
      </c>
      <c r="M20" s="250">
        <v>0</v>
      </c>
      <c r="N20" s="250">
        <v>201</v>
      </c>
      <c r="O20" s="282">
        <v>0</v>
      </c>
    </row>
    <row r="21" spans="1:15" ht="14.25" customHeight="1">
      <c r="A21" s="18"/>
      <c r="B21" s="5">
        <f t="shared" si="0"/>
        <v>15</v>
      </c>
      <c r="C21" s="20" t="s">
        <v>46</v>
      </c>
      <c r="D21" s="249">
        <v>7</v>
      </c>
      <c r="E21" s="250">
        <v>3</v>
      </c>
      <c r="F21" s="250">
        <v>1620</v>
      </c>
      <c r="G21" s="250">
        <v>670</v>
      </c>
      <c r="H21" s="250">
        <v>3</v>
      </c>
      <c r="I21" s="250">
        <v>1</v>
      </c>
      <c r="J21" s="250">
        <v>670</v>
      </c>
      <c r="K21" s="250">
        <v>155</v>
      </c>
      <c r="L21" s="250">
        <v>4</v>
      </c>
      <c r="M21" s="250">
        <v>2</v>
      </c>
      <c r="N21" s="250">
        <v>950</v>
      </c>
      <c r="O21" s="282">
        <v>515</v>
      </c>
    </row>
    <row r="22" spans="1:15" ht="14.25" customHeight="1">
      <c r="A22" s="18"/>
      <c r="B22" s="5">
        <f t="shared" si="0"/>
        <v>16</v>
      </c>
      <c r="C22" s="20" t="s">
        <v>47</v>
      </c>
      <c r="D22" s="249">
        <v>3</v>
      </c>
      <c r="E22" s="250">
        <v>1</v>
      </c>
      <c r="F22" s="250">
        <v>230</v>
      </c>
      <c r="G22" s="250">
        <v>50</v>
      </c>
      <c r="H22" s="250">
        <v>2</v>
      </c>
      <c r="I22" s="250">
        <v>1</v>
      </c>
      <c r="J22" s="250">
        <v>180</v>
      </c>
      <c r="K22" s="250">
        <v>50</v>
      </c>
      <c r="L22" s="250">
        <v>1</v>
      </c>
      <c r="M22" s="250">
        <v>0</v>
      </c>
      <c r="N22" s="250">
        <v>50</v>
      </c>
      <c r="O22" s="282">
        <v>0</v>
      </c>
    </row>
    <row r="23" spans="1:15" ht="14.25" customHeight="1">
      <c r="A23" s="18"/>
      <c r="B23" s="5">
        <f t="shared" si="0"/>
        <v>17</v>
      </c>
      <c r="C23" s="20" t="s">
        <v>48</v>
      </c>
      <c r="D23" s="249">
        <v>2</v>
      </c>
      <c r="E23" s="250">
        <v>1</v>
      </c>
      <c r="F23" s="250">
        <v>174</v>
      </c>
      <c r="G23" s="250">
        <v>60</v>
      </c>
      <c r="H23" s="250">
        <v>1</v>
      </c>
      <c r="I23" s="250">
        <v>1</v>
      </c>
      <c r="J23" s="250">
        <v>60</v>
      </c>
      <c r="K23" s="250">
        <v>60</v>
      </c>
      <c r="L23" s="250">
        <v>1</v>
      </c>
      <c r="M23" s="250">
        <v>0</v>
      </c>
      <c r="N23" s="250">
        <v>114</v>
      </c>
      <c r="O23" s="282">
        <v>0</v>
      </c>
    </row>
    <row r="24" spans="1:15" ht="14.25" customHeight="1">
      <c r="A24" s="18"/>
      <c r="B24" s="5">
        <f t="shared" si="0"/>
        <v>18</v>
      </c>
      <c r="C24" s="20" t="s">
        <v>49</v>
      </c>
      <c r="D24" s="249">
        <v>1</v>
      </c>
      <c r="E24" s="250">
        <v>0</v>
      </c>
      <c r="F24" s="250">
        <v>110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1</v>
      </c>
      <c r="M24" s="250">
        <v>0</v>
      </c>
      <c r="N24" s="250">
        <v>110</v>
      </c>
      <c r="O24" s="282">
        <v>0</v>
      </c>
    </row>
    <row r="25" spans="1:15" ht="14.25" customHeight="1">
      <c r="A25" s="18"/>
      <c r="B25" s="5">
        <f t="shared" si="0"/>
        <v>19</v>
      </c>
      <c r="C25" s="20" t="s">
        <v>50</v>
      </c>
      <c r="D25" s="249">
        <v>2</v>
      </c>
      <c r="E25" s="250">
        <v>0</v>
      </c>
      <c r="F25" s="250">
        <v>160</v>
      </c>
      <c r="G25" s="250">
        <v>0</v>
      </c>
      <c r="H25" s="250">
        <v>1</v>
      </c>
      <c r="I25" s="250">
        <v>0</v>
      </c>
      <c r="J25" s="250">
        <v>50</v>
      </c>
      <c r="K25" s="250">
        <v>0</v>
      </c>
      <c r="L25" s="250">
        <v>1</v>
      </c>
      <c r="M25" s="250">
        <v>0</v>
      </c>
      <c r="N25" s="250">
        <v>110</v>
      </c>
      <c r="O25" s="282">
        <v>0</v>
      </c>
    </row>
    <row r="26" spans="1:15" ht="14.25" customHeight="1">
      <c r="A26" s="18"/>
      <c r="B26" s="5">
        <f t="shared" si="0"/>
        <v>20</v>
      </c>
      <c r="C26" s="20" t="s">
        <v>51</v>
      </c>
      <c r="D26" s="249">
        <v>6</v>
      </c>
      <c r="E26" s="250">
        <v>0</v>
      </c>
      <c r="F26" s="250">
        <v>535</v>
      </c>
      <c r="G26" s="250">
        <v>0</v>
      </c>
      <c r="H26" s="250">
        <v>4</v>
      </c>
      <c r="I26" s="250">
        <v>0</v>
      </c>
      <c r="J26" s="250">
        <v>280</v>
      </c>
      <c r="K26" s="250">
        <v>0</v>
      </c>
      <c r="L26" s="250">
        <v>2</v>
      </c>
      <c r="M26" s="250">
        <v>0</v>
      </c>
      <c r="N26" s="250">
        <v>255</v>
      </c>
      <c r="O26" s="282">
        <v>0</v>
      </c>
    </row>
    <row r="27" spans="1:15" ht="14.25" customHeight="1">
      <c r="A27" s="18"/>
      <c r="B27" s="5">
        <f t="shared" si="0"/>
        <v>21</v>
      </c>
      <c r="C27" s="20" t="s">
        <v>52</v>
      </c>
      <c r="D27" s="249">
        <v>1</v>
      </c>
      <c r="E27" s="250">
        <v>0</v>
      </c>
      <c r="F27" s="250">
        <v>65</v>
      </c>
      <c r="G27" s="250">
        <v>0</v>
      </c>
      <c r="H27" s="250">
        <v>0</v>
      </c>
      <c r="I27" s="250">
        <v>0</v>
      </c>
      <c r="J27" s="250">
        <v>0</v>
      </c>
      <c r="K27" s="250">
        <v>0</v>
      </c>
      <c r="L27" s="250">
        <v>1</v>
      </c>
      <c r="M27" s="250">
        <v>0</v>
      </c>
      <c r="N27" s="250">
        <v>65</v>
      </c>
      <c r="O27" s="282">
        <v>0</v>
      </c>
    </row>
    <row r="28" spans="1:15" ht="14.25" customHeight="1">
      <c r="A28" s="18"/>
      <c r="B28" s="5">
        <f t="shared" si="0"/>
        <v>22</v>
      </c>
      <c r="C28" s="20" t="s">
        <v>53</v>
      </c>
      <c r="D28" s="249">
        <v>2</v>
      </c>
      <c r="E28" s="250">
        <v>0</v>
      </c>
      <c r="F28" s="250">
        <v>110</v>
      </c>
      <c r="G28" s="250">
        <v>0</v>
      </c>
      <c r="H28" s="250">
        <v>0</v>
      </c>
      <c r="I28" s="250">
        <v>0</v>
      </c>
      <c r="J28" s="250">
        <v>0</v>
      </c>
      <c r="K28" s="250">
        <v>0</v>
      </c>
      <c r="L28" s="250">
        <v>2</v>
      </c>
      <c r="M28" s="250">
        <v>0</v>
      </c>
      <c r="N28" s="250">
        <v>110</v>
      </c>
      <c r="O28" s="282">
        <v>0</v>
      </c>
    </row>
    <row r="29" spans="1:15" ht="14.25" customHeight="1">
      <c r="A29" s="18"/>
      <c r="B29" s="5">
        <f t="shared" si="0"/>
        <v>23</v>
      </c>
      <c r="C29" s="20" t="s">
        <v>54</v>
      </c>
      <c r="D29" s="249">
        <v>1</v>
      </c>
      <c r="E29" s="250">
        <v>0</v>
      </c>
      <c r="F29" s="250">
        <v>160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1</v>
      </c>
      <c r="M29" s="250">
        <v>0</v>
      </c>
      <c r="N29" s="250">
        <v>160</v>
      </c>
      <c r="O29" s="282">
        <v>0</v>
      </c>
    </row>
    <row r="30" spans="1:15" ht="14.25" customHeight="1">
      <c r="A30" s="18"/>
      <c r="B30" s="5">
        <f t="shared" si="0"/>
        <v>24</v>
      </c>
      <c r="C30" s="20" t="s">
        <v>55</v>
      </c>
      <c r="D30" s="249">
        <v>2</v>
      </c>
      <c r="E30" s="250">
        <v>0</v>
      </c>
      <c r="F30" s="250">
        <v>357</v>
      </c>
      <c r="G30" s="250">
        <v>0</v>
      </c>
      <c r="H30" s="250">
        <v>1</v>
      </c>
      <c r="I30" s="250">
        <v>0</v>
      </c>
      <c r="J30" s="250">
        <v>62</v>
      </c>
      <c r="K30" s="250">
        <v>0</v>
      </c>
      <c r="L30" s="250">
        <v>1</v>
      </c>
      <c r="M30" s="250">
        <v>0</v>
      </c>
      <c r="N30" s="250">
        <v>295</v>
      </c>
      <c r="O30" s="282">
        <v>0</v>
      </c>
    </row>
    <row r="31" spans="1:15" ht="14.25" customHeight="1">
      <c r="A31" s="18"/>
      <c r="B31" s="5">
        <f t="shared" si="0"/>
        <v>25</v>
      </c>
      <c r="C31" s="20" t="s">
        <v>56</v>
      </c>
      <c r="D31" s="249">
        <v>1</v>
      </c>
      <c r="E31" s="250">
        <v>0</v>
      </c>
      <c r="F31" s="250">
        <v>100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50">
        <v>1</v>
      </c>
      <c r="M31" s="250">
        <v>0</v>
      </c>
      <c r="N31" s="250">
        <v>100</v>
      </c>
      <c r="O31" s="282">
        <v>0</v>
      </c>
    </row>
    <row r="32" spans="1:15" ht="14.25" customHeight="1">
      <c r="A32" s="18"/>
      <c r="B32" s="5">
        <f t="shared" si="0"/>
        <v>26</v>
      </c>
      <c r="C32" s="20" t="s">
        <v>57</v>
      </c>
      <c r="D32" s="249">
        <v>1</v>
      </c>
      <c r="E32" s="250">
        <v>0</v>
      </c>
      <c r="F32" s="250">
        <v>300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1</v>
      </c>
      <c r="M32" s="250">
        <v>0</v>
      </c>
      <c r="N32" s="250">
        <v>300</v>
      </c>
      <c r="O32" s="282">
        <v>0</v>
      </c>
    </row>
    <row r="33" spans="1:15" ht="14.25" customHeight="1" thickBot="1">
      <c r="A33" s="21"/>
      <c r="B33" s="6">
        <f t="shared" si="0"/>
        <v>27</v>
      </c>
      <c r="C33" s="307" t="s">
        <v>58</v>
      </c>
      <c r="D33" s="257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  <c r="K33" s="258">
        <v>0</v>
      </c>
      <c r="L33" s="258">
        <v>0</v>
      </c>
      <c r="M33" s="258">
        <v>0</v>
      </c>
      <c r="N33" s="258">
        <v>0</v>
      </c>
      <c r="O33" s="822">
        <v>0</v>
      </c>
    </row>
    <row r="34" spans="1:15" ht="14.25" customHeight="1" thickBot="1">
      <c r="A34" s="427"/>
      <c r="B34" s="1536" t="s">
        <v>69</v>
      </c>
      <c r="C34" s="1537"/>
      <c r="D34" s="392">
        <v>89</v>
      </c>
      <c r="E34" s="342">
        <v>16</v>
      </c>
      <c r="F34" s="342">
        <v>12077</v>
      </c>
      <c r="G34" s="342">
        <v>2835</v>
      </c>
      <c r="H34" s="342">
        <v>36</v>
      </c>
      <c r="I34" s="342">
        <v>9</v>
      </c>
      <c r="J34" s="342">
        <v>4677</v>
      </c>
      <c r="K34" s="342">
        <v>940</v>
      </c>
      <c r="L34" s="342">
        <v>53</v>
      </c>
      <c r="M34" s="342">
        <v>7</v>
      </c>
      <c r="N34" s="342">
        <v>7400</v>
      </c>
      <c r="O34" s="363">
        <v>1895</v>
      </c>
    </row>
    <row r="35" spans="2:16" ht="12.75">
      <c r="B35" s="1427" t="s">
        <v>291</v>
      </c>
      <c r="C35" s="1427"/>
      <c r="D35" s="1418"/>
      <c r="E35" s="1418"/>
      <c r="F35" s="1418"/>
      <c r="G35" s="1418"/>
      <c r="H35" s="1418"/>
      <c r="I35" s="1418"/>
      <c r="J35" s="1418"/>
      <c r="K35" s="1418"/>
      <c r="L35" s="1418"/>
      <c r="M35" s="1418"/>
      <c r="N35" s="1418"/>
      <c r="O35" s="1418"/>
      <c r="P35" s="1418"/>
    </row>
  </sheetData>
  <sheetProtection/>
  <mergeCells count="20">
    <mergeCell ref="A17:A18"/>
    <mergeCell ref="F5:G5"/>
    <mergeCell ref="H5:H6"/>
    <mergeCell ref="I5:I6"/>
    <mergeCell ref="M1:O1"/>
    <mergeCell ref="B2:O2"/>
    <mergeCell ref="B3:B6"/>
    <mergeCell ref="C3:C6"/>
    <mergeCell ref="D3:G4"/>
    <mergeCell ref="H3:O3"/>
    <mergeCell ref="H4:K4"/>
    <mergeCell ref="L4:O4"/>
    <mergeCell ref="B34:C34"/>
    <mergeCell ref="B35:P35"/>
    <mergeCell ref="L5:L6"/>
    <mergeCell ref="M5:M6"/>
    <mergeCell ref="N5:O5"/>
    <mergeCell ref="J5:K5"/>
    <mergeCell ref="D5:D6"/>
    <mergeCell ref="E5:E6"/>
  </mergeCells>
  <printOptions/>
  <pageMargins left="0.36" right="0.25" top="0.26" bottom="0.24" header="0.16" footer="0.1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421875" style="0" customWidth="1"/>
    <col min="4" max="15" width="9.710937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10" t="s">
        <v>195</v>
      </c>
      <c r="N1" s="1510"/>
      <c r="O1" s="1510"/>
    </row>
    <row r="2" spans="1:15" ht="40.5" customHeight="1" thickBot="1">
      <c r="A2" s="1"/>
      <c r="B2" s="2052" t="s">
        <v>523</v>
      </c>
      <c r="C2" s="2052"/>
      <c r="D2" s="2052"/>
      <c r="E2" s="2052"/>
      <c r="F2" s="2052"/>
      <c r="G2" s="2052"/>
      <c r="H2" s="2052"/>
      <c r="I2" s="2052"/>
      <c r="J2" s="2052"/>
      <c r="K2" s="2052"/>
      <c r="L2" s="2052"/>
      <c r="M2" s="2052"/>
      <c r="N2" s="2052"/>
      <c r="O2" s="2052"/>
    </row>
    <row r="3" spans="1:15" ht="18.75" customHeight="1">
      <c r="A3" s="35"/>
      <c r="B3" s="1550" t="s">
        <v>27</v>
      </c>
      <c r="C3" s="1764" t="s">
        <v>28</v>
      </c>
      <c r="D3" s="1777" t="s">
        <v>162</v>
      </c>
      <c r="E3" s="1778"/>
      <c r="F3" s="1778"/>
      <c r="G3" s="1778"/>
      <c r="H3" s="1778"/>
      <c r="I3" s="1779"/>
      <c r="J3" s="1778" t="s">
        <v>163</v>
      </c>
      <c r="K3" s="1778"/>
      <c r="L3" s="1778"/>
      <c r="M3" s="1778"/>
      <c r="N3" s="1778"/>
      <c r="O3" s="1780"/>
    </row>
    <row r="4" spans="1:15" ht="18.75" customHeight="1" thickBot="1">
      <c r="A4" s="35"/>
      <c r="B4" s="1738"/>
      <c r="C4" s="1765"/>
      <c r="D4" s="945">
        <v>2008</v>
      </c>
      <c r="E4" s="36">
        <v>2009</v>
      </c>
      <c r="F4" s="23">
        <v>2010</v>
      </c>
      <c r="G4" s="23">
        <v>2011</v>
      </c>
      <c r="H4" s="23">
        <v>2012</v>
      </c>
      <c r="I4" s="23">
        <v>2013</v>
      </c>
      <c r="J4" s="600">
        <v>2008</v>
      </c>
      <c r="K4" s="37">
        <v>2009</v>
      </c>
      <c r="L4" s="579">
        <v>2010</v>
      </c>
      <c r="M4" s="579">
        <v>2011</v>
      </c>
      <c r="N4" s="579">
        <v>2012</v>
      </c>
      <c r="O4" s="17">
        <v>2013</v>
      </c>
    </row>
    <row r="5" spans="1:15" ht="15.75">
      <c r="A5" s="1"/>
      <c r="B5" s="28">
        <v>1</v>
      </c>
      <c r="C5" s="591" t="s">
        <v>32</v>
      </c>
      <c r="D5" s="377">
        <v>82</v>
      </c>
      <c r="E5" s="580">
        <v>63</v>
      </c>
      <c r="F5" s="286">
        <v>62</v>
      </c>
      <c r="G5" s="286">
        <v>47</v>
      </c>
      <c r="H5" s="286">
        <v>40</v>
      </c>
      <c r="I5" s="286">
        <v>44</v>
      </c>
      <c r="J5" s="251">
        <v>24</v>
      </c>
      <c r="K5" s="359">
        <v>18.7</v>
      </c>
      <c r="L5" s="359">
        <v>18.5</v>
      </c>
      <c r="M5" s="359">
        <v>14</v>
      </c>
      <c r="N5" s="359">
        <v>11.8</v>
      </c>
      <c r="O5" s="253">
        <v>12.8</v>
      </c>
    </row>
    <row r="6" spans="1:15" ht="15.75">
      <c r="A6" s="1"/>
      <c r="B6" s="29">
        <f aca="true" t="shared" si="0" ref="B6:B31">B5+1</f>
        <v>2</v>
      </c>
      <c r="C6" s="592" t="s">
        <v>33</v>
      </c>
      <c r="D6" s="373">
        <v>37</v>
      </c>
      <c r="E6" s="581">
        <v>31</v>
      </c>
      <c r="F6" s="250">
        <v>32</v>
      </c>
      <c r="G6" s="250">
        <v>21</v>
      </c>
      <c r="H6" s="250">
        <v>31</v>
      </c>
      <c r="I6" s="250">
        <v>23</v>
      </c>
      <c r="J6" s="254">
        <v>11.6</v>
      </c>
      <c r="K6" s="360">
        <v>9.9</v>
      </c>
      <c r="L6" s="360">
        <v>10.4</v>
      </c>
      <c r="M6" s="360">
        <v>7</v>
      </c>
      <c r="N6" s="360">
        <v>10.4</v>
      </c>
      <c r="O6" s="256">
        <v>7.7</v>
      </c>
    </row>
    <row r="7" spans="1:15" ht="15.75">
      <c r="A7" s="1"/>
      <c r="B7" s="29">
        <f t="shared" si="0"/>
        <v>3</v>
      </c>
      <c r="C7" s="592" t="s">
        <v>34</v>
      </c>
      <c r="D7" s="373">
        <v>29</v>
      </c>
      <c r="E7" s="581">
        <v>40</v>
      </c>
      <c r="F7" s="250">
        <v>29</v>
      </c>
      <c r="G7" s="250">
        <v>25</v>
      </c>
      <c r="H7" s="250">
        <v>23</v>
      </c>
      <c r="I7" s="250">
        <v>22</v>
      </c>
      <c r="J7" s="254">
        <v>12.3</v>
      </c>
      <c r="K7" s="360">
        <v>17</v>
      </c>
      <c r="L7" s="360">
        <v>12.3</v>
      </c>
      <c r="M7" s="360">
        <v>10.7</v>
      </c>
      <c r="N7" s="360">
        <v>9.8</v>
      </c>
      <c r="O7" s="256">
        <v>9.4</v>
      </c>
    </row>
    <row r="8" spans="1:15" ht="15.75">
      <c r="A8" s="1"/>
      <c r="B8" s="29">
        <f t="shared" si="0"/>
        <v>4</v>
      </c>
      <c r="C8" s="592" t="s">
        <v>35</v>
      </c>
      <c r="D8" s="373">
        <v>177</v>
      </c>
      <c r="E8" s="581">
        <v>190</v>
      </c>
      <c r="F8" s="250">
        <v>159</v>
      </c>
      <c r="G8" s="250">
        <v>119</v>
      </c>
      <c r="H8" s="250">
        <v>116</v>
      </c>
      <c r="I8" s="250">
        <v>108</v>
      </c>
      <c r="J8" s="254">
        <v>30.6</v>
      </c>
      <c r="K8" s="360">
        <v>33.5</v>
      </c>
      <c r="L8" s="360">
        <v>28.3</v>
      </c>
      <c r="M8" s="360">
        <v>21.4</v>
      </c>
      <c r="N8" s="360">
        <v>20.9</v>
      </c>
      <c r="O8" s="256">
        <v>19.4</v>
      </c>
    </row>
    <row r="9" spans="1:15" ht="15.75">
      <c r="A9" s="1"/>
      <c r="B9" s="29">
        <f t="shared" si="0"/>
        <v>5</v>
      </c>
      <c r="C9" s="592" t="s">
        <v>36</v>
      </c>
      <c r="D9" s="373">
        <v>168</v>
      </c>
      <c r="E9" s="581">
        <v>126</v>
      </c>
      <c r="F9" s="250">
        <v>95</v>
      </c>
      <c r="G9" s="250">
        <v>71</v>
      </c>
      <c r="H9" s="250">
        <v>77</v>
      </c>
      <c r="I9" s="250">
        <v>88</v>
      </c>
      <c r="J9" s="254">
        <v>24</v>
      </c>
      <c r="K9" s="360">
        <v>18.4</v>
      </c>
      <c r="L9" s="360">
        <v>14.1</v>
      </c>
      <c r="M9" s="360">
        <v>10.7</v>
      </c>
      <c r="N9" s="360">
        <v>11.6</v>
      </c>
      <c r="O9" s="256">
        <v>13.3</v>
      </c>
    </row>
    <row r="10" spans="1:15" ht="15.75">
      <c r="A10" s="1"/>
      <c r="B10" s="29">
        <f t="shared" si="0"/>
        <v>6</v>
      </c>
      <c r="C10" s="592" t="s">
        <v>37</v>
      </c>
      <c r="D10" s="373">
        <v>53</v>
      </c>
      <c r="E10" s="581">
        <v>58</v>
      </c>
      <c r="F10" s="250">
        <v>37</v>
      </c>
      <c r="G10" s="250">
        <v>38</v>
      </c>
      <c r="H10" s="250">
        <v>32</v>
      </c>
      <c r="I10" s="250">
        <v>29</v>
      </c>
      <c r="J10" s="254">
        <v>20.2</v>
      </c>
      <c r="K10" s="360">
        <v>22.6</v>
      </c>
      <c r="L10" s="360">
        <v>14.7</v>
      </c>
      <c r="M10" s="360">
        <v>15.3</v>
      </c>
      <c r="N10" s="360">
        <v>13</v>
      </c>
      <c r="O10" s="256">
        <v>11.8</v>
      </c>
    </row>
    <row r="11" spans="1:15" ht="15.75">
      <c r="A11" s="1"/>
      <c r="B11" s="29">
        <f t="shared" si="0"/>
        <v>7</v>
      </c>
      <c r="C11" s="592" t="s">
        <v>38</v>
      </c>
      <c r="D11" s="373">
        <v>39</v>
      </c>
      <c r="E11" s="581">
        <v>45</v>
      </c>
      <c r="F11" s="250">
        <v>34</v>
      </c>
      <c r="G11" s="250">
        <v>36</v>
      </c>
      <c r="H11" s="250">
        <v>29</v>
      </c>
      <c r="I11" s="250">
        <v>19</v>
      </c>
      <c r="J11" s="254">
        <v>13.4</v>
      </c>
      <c r="K11" s="360">
        <v>15.6</v>
      </c>
      <c r="L11" s="360">
        <v>11.9</v>
      </c>
      <c r="M11" s="360">
        <v>12.6</v>
      </c>
      <c r="N11" s="360">
        <v>10.2</v>
      </c>
      <c r="O11" s="256">
        <v>6.6</v>
      </c>
    </row>
    <row r="12" spans="1:15" ht="15.75">
      <c r="A12" s="1"/>
      <c r="B12" s="29">
        <f t="shared" si="0"/>
        <v>8</v>
      </c>
      <c r="C12" s="592" t="s">
        <v>39</v>
      </c>
      <c r="D12" s="373">
        <v>67</v>
      </c>
      <c r="E12" s="581">
        <v>59</v>
      </c>
      <c r="F12" s="250">
        <v>50</v>
      </c>
      <c r="G12" s="250">
        <v>44</v>
      </c>
      <c r="H12" s="250">
        <v>36</v>
      </c>
      <c r="I12" s="250">
        <v>36</v>
      </c>
      <c r="J12" s="254">
        <v>21.9</v>
      </c>
      <c r="K12" s="360">
        <v>19.7</v>
      </c>
      <c r="L12" s="360">
        <v>17</v>
      </c>
      <c r="M12" s="360">
        <v>15.1</v>
      </c>
      <c r="N12" s="360">
        <v>12.5</v>
      </c>
      <c r="O12" s="256">
        <v>12.4</v>
      </c>
    </row>
    <row r="13" spans="1:15" ht="15.75">
      <c r="A13" s="1"/>
      <c r="B13" s="29">
        <f t="shared" si="0"/>
        <v>9</v>
      </c>
      <c r="C13" s="592" t="s">
        <v>40</v>
      </c>
      <c r="D13" s="373">
        <v>35</v>
      </c>
      <c r="E13" s="581">
        <v>33</v>
      </c>
      <c r="F13" s="250">
        <v>39</v>
      </c>
      <c r="G13" s="250">
        <v>33</v>
      </c>
      <c r="H13" s="250">
        <v>28</v>
      </c>
      <c r="I13" s="250">
        <v>13</v>
      </c>
      <c r="J13" s="254">
        <v>11.7</v>
      </c>
      <c r="K13" s="360">
        <v>11.2</v>
      </c>
      <c r="L13" s="360">
        <v>13.5</v>
      </c>
      <c r="M13" s="360">
        <v>11.6</v>
      </c>
      <c r="N13" s="360">
        <v>9.9</v>
      </c>
      <c r="O13" s="256">
        <v>4.6</v>
      </c>
    </row>
    <row r="14" spans="1:15" ht="15.75">
      <c r="A14" s="1"/>
      <c r="B14" s="29">
        <f t="shared" si="0"/>
        <v>10</v>
      </c>
      <c r="C14" s="592" t="s">
        <v>41</v>
      </c>
      <c r="D14" s="373">
        <v>34</v>
      </c>
      <c r="E14" s="581">
        <v>40</v>
      </c>
      <c r="F14" s="250">
        <v>36</v>
      </c>
      <c r="G14" s="250">
        <v>40</v>
      </c>
      <c r="H14" s="250">
        <v>49</v>
      </c>
      <c r="I14" s="250">
        <v>67</v>
      </c>
      <c r="J14" s="254">
        <v>10.9</v>
      </c>
      <c r="K14" s="360">
        <v>13</v>
      </c>
      <c r="L14" s="360">
        <v>11.8</v>
      </c>
      <c r="M14" s="360">
        <v>13.2</v>
      </c>
      <c r="N14" s="360">
        <v>16</v>
      </c>
      <c r="O14" s="256">
        <v>21.7</v>
      </c>
    </row>
    <row r="15" spans="1:15" ht="15.75">
      <c r="A15" s="1442">
        <v>85</v>
      </c>
      <c r="B15" s="29">
        <f t="shared" si="0"/>
        <v>11</v>
      </c>
      <c r="C15" s="592" t="s">
        <v>42</v>
      </c>
      <c r="D15" s="373">
        <v>42</v>
      </c>
      <c r="E15" s="581">
        <v>27</v>
      </c>
      <c r="F15" s="250">
        <v>32</v>
      </c>
      <c r="G15" s="250">
        <v>27</v>
      </c>
      <c r="H15" s="250">
        <v>15</v>
      </c>
      <c r="I15" s="250">
        <v>31</v>
      </c>
      <c r="J15" s="254">
        <v>22.2</v>
      </c>
      <c r="K15" s="360">
        <v>14.7</v>
      </c>
      <c r="L15" s="360">
        <v>17.9</v>
      </c>
      <c r="M15" s="360">
        <v>15.3</v>
      </c>
      <c r="N15" s="360">
        <v>8.6</v>
      </c>
      <c r="O15" s="256">
        <v>18</v>
      </c>
    </row>
    <row r="16" spans="1:15" ht="15.75">
      <c r="A16" s="1442"/>
      <c r="B16" s="29">
        <f t="shared" si="0"/>
        <v>12</v>
      </c>
      <c r="C16" s="592" t="s">
        <v>43</v>
      </c>
      <c r="D16" s="373">
        <v>94</v>
      </c>
      <c r="E16" s="581">
        <v>86</v>
      </c>
      <c r="F16" s="250">
        <v>72</v>
      </c>
      <c r="G16" s="250">
        <v>67</v>
      </c>
      <c r="H16" s="250">
        <v>61</v>
      </c>
      <c r="I16" s="250">
        <v>56</v>
      </c>
      <c r="J16" s="254">
        <v>26</v>
      </c>
      <c r="K16" s="360">
        <v>24.4</v>
      </c>
      <c r="L16" s="360">
        <v>20.9</v>
      </c>
      <c r="M16" s="360">
        <v>19.8</v>
      </c>
      <c r="N16" s="360">
        <v>18.2</v>
      </c>
      <c r="O16" s="256">
        <v>16.7</v>
      </c>
    </row>
    <row r="17" spans="1:15" ht="15.75">
      <c r="A17" s="370"/>
      <c r="B17" s="29">
        <f t="shared" si="0"/>
        <v>13</v>
      </c>
      <c r="C17" s="592" t="s">
        <v>44</v>
      </c>
      <c r="D17" s="373">
        <v>73</v>
      </c>
      <c r="E17" s="581">
        <v>74</v>
      </c>
      <c r="F17" s="250">
        <v>78</v>
      </c>
      <c r="G17" s="250">
        <v>77</v>
      </c>
      <c r="H17" s="250">
        <v>52</v>
      </c>
      <c r="I17" s="250">
        <v>33</v>
      </c>
      <c r="J17" s="254">
        <v>14.2</v>
      </c>
      <c r="K17" s="360">
        <v>14.7</v>
      </c>
      <c r="L17" s="360">
        <v>15.7</v>
      </c>
      <c r="M17" s="360">
        <v>15.7</v>
      </c>
      <c r="N17" s="360">
        <v>10.7</v>
      </c>
      <c r="O17" s="256">
        <v>6.8</v>
      </c>
    </row>
    <row r="18" spans="1:15" ht="15.75">
      <c r="A18" s="1"/>
      <c r="B18" s="29">
        <f t="shared" si="0"/>
        <v>14</v>
      </c>
      <c r="C18" s="592" t="s">
        <v>45</v>
      </c>
      <c r="D18" s="373">
        <v>49</v>
      </c>
      <c r="E18" s="581">
        <v>39</v>
      </c>
      <c r="F18" s="250">
        <v>42</v>
      </c>
      <c r="G18" s="250">
        <v>31</v>
      </c>
      <c r="H18" s="250">
        <v>31</v>
      </c>
      <c r="I18" s="250">
        <v>18</v>
      </c>
      <c r="J18" s="254">
        <v>22.1</v>
      </c>
      <c r="K18" s="360">
        <v>18</v>
      </c>
      <c r="L18" s="360">
        <v>19.7</v>
      </c>
      <c r="M18" s="360">
        <v>14.7</v>
      </c>
      <c r="N18" s="360">
        <v>14.8</v>
      </c>
      <c r="O18" s="256">
        <v>8.6</v>
      </c>
    </row>
    <row r="19" spans="1:15" ht="15.75">
      <c r="A19" s="1"/>
      <c r="B19" s="29">
        <f t="shared" si="0"/>
        <v>15</v>
      </c>
      <c r="C19" s="592" t="s">
        <v>46</v>
      </c>
      <c r="D19" s="373">
        <v>137</v>
      </c>
      <c r="E19" s="581">
        <v>99</v>
      </c>
      <c r="F19" s="250">
        <v>88</v>
      </c>
      <c r="G19" s="250">
        <v>92</v>
      </c>
      <c r="H19" s="250">
        <v>82</v>
      </c>
      <c r="I19" s="250">
        <v>69</v>
      </c>
      <c r="J19" s="254">
        <v>31</v>
      </c>
      <c r="K19" s="360">
        <v>22.6</v>
      </c>
      <c r="L19" s="360">
        <v>20.2</v>
      </c>
      <c r="M19" s="360">
        <v>21.1</v>
      </c>
      <c r="N19" s="360">
        <v>18.8</v>
      </c>
      <c r="O19" s="256">
        <v>15.6</v>
      </c>
    </row>
    <row r="20" spans="1:15" ht="15.75">
      <c r="A20" s="1"/>
      <c r="B20" s="29">
        <f t="shared" si="0"/>
        <v>16</v>
      </c>
      <c r="C20" s="592" t="s">
        <v>47</v>
      </c>
      <c r="D20" s="373">
        <v>32</v>
      </c>
      <c r="E20" s="581">
        <v>25</v>
      </c>
      <c r="F20" s="250">
        <v>20</v>
      </c>
      <c r="G20" s="250">
        <v>16</v>
      </c>
      <c r="H20" s="250">
        <v>10</v>
      </c>
      <c r="I20" s="250">
        <v>10</v>
      </c>
      <c r="J20" s="254">
        <v>12.4</v>
      </c>
      <c r="K20" s="360">
        <v>10</v>
      </c>
      <c r="L20" s="360">
        <v>8.1</v>
      </c>
      <c r="M20" s="360">
        <v>6.6</v>
      </c>
      <c r="N20" s="360">
        <v>4.2</v>
      </c>
      <c r="O20" s="256">
        <v>4.2</v>
      </c>
    </row>
    <row r="21" spans="1:15" ht="15.75">
      <c r="A21" s="1"/>
      <c r="B21" s="29">
        <f t="shared" si="0"/>
        <v>17</v>
      </c>
      <c r="C21" s="592" t="s">
        <v>48</v>
      </c>
      <c r="D21" s="373">
        <v>53</v>
      </c>
      <c r="E21" s="581">
        <v>47</v>
      </c>
      <c r="F21" s="250">
        <v>43</v>
      </c>
      <c r="G21" s="250">
        <v>46</v>
      </c>
      <c r="H21" s="250">
        <v>37</v>
      </c>
      <c r="I21" s="250">
        <v>34</v>
      </c>
      <c r="J21" s="254">
        <v>19.4</v>
      </c>
      <c r="K21" s="360">
        <v>17.3</v>
      </c>
      <c r="L21" s="360">
        <v>15.8</v>
      </c>
      <c r="M21" s="360">
        <v>16.9</v>
      </c>
      <c r="N21" s="360">
        <v>13.6</v>
      </c>
      <c r="O21" s="256">
        <v>12.4</v>
      </c>
    </row>
    <row r="22" spans="1:15" ht="15.75">
      <c r="A22" s="1"/>
      <c r="B22" s="29">
        <f t="shared" si="0"/>
        <v>18</v>
      </c>
      <c r="C22" s="592" t="s">
        <v>49</v>
      </c>
      <c r="D22" s="373">
        <v>21</v>
      </c>
      <c r="E22" s="581">
        <v>18</v>
      </c>
      <c r="F22" s="250">
        <v>20</v>
      </c>
      <c r="G22" s="250">
        <v>10</v>
      </c>
      <c r="H22" s="250">
        <v>10</v>
      </c>
      <c r="I22" s="250">
        <v>14</v>
      </c>
      <c r="J22" s="254">
        <v>10.7</v>
      </c>
      <c r="K22" s="360">
        <v>9.4</v>
      </c>
      <c r="L22" s="360">
        <v>10.7</v>
      </c>
      <c r="M22" s="360">
        <v>5.5</v>
      </c>
      <c r="N22" s="360">
        <v>5.6</v>
      </c>
      <c r="O22" s="256">
        <v>7.8</v>
      </c>
    </row>
    <row r="23" spans="1:15" ht="15.75">
      <c r="A23" s="1"/>
      <c r="B23" s="29">
        <f t="shared" si="0"/>
        <v>19</v>
      </c>
      <c r="C23" s="592" t="s">
        <v>50</v>
      </c>
      <c r="D23" s="373">
        <v>27</v>
      </c>
      <c r="E23" s="581">
        <v>32</v>
      </c>
      <c r="F23" s="250">
        <v>14</v>
      </c>
      <c r="G23" s="250">
        <v>21</v>
      </c>
      <c r="H23" s="250">
        <v>23</v>
      </c>
      <c r="I23" s="250">
        <v>14</v>
      </c>
      <c r="J23" s="254">
        <v>12.1</v>
      </c>
      <c r="K23" s="360">
        <v>14.6</v>
      </c>
      <c r="L23" s="360">
        <v>6.5</v>
      </c>
      <c r="M23" s="360">
        <v>9.9</v>
      </c>
      <c r="N23" s="360">
        <v>11</v>
      </c>
      <c r="O23" s="256">
        <v>6.8</v>
      </c>
    </row>
    <row r="24" spans="1:15" ht="15.75">
      <c r="A24" s="1"/>
      <c r="B24" s="29">
        <f t="shared" si="0"/>
        <v>20</v>
      </c>
      <c r="C24" s="592" t="s">
        <v>51</v>
      </c>
      <c r="D24" s="373">
        <v>68</v>
      </c>
      <c r="E24" s="581">
        <v>64</v>
      </c>
      <c r="F24" s="250">
        <v>51</v>
      </c>
      <c r="G24" s="250">
        <v>52</v>
      </c>
      <c r="H24" s="250">
        <v>53</v>
      </c>
      <c r="I24" s="250">
        <v>41</v>
      </c>
      <c r="J24" s="254">
        <v>15.7</v>
      </c>
      <c r="K24" s="360">
        <v>15.1</v>
      </c>
      <c r="L24" s="360">
        <v>12.2</v>
      </c>
      <c r="M24" s="360">
        <v>12.5</v>
      </c>
      <c r="N24" s="360">
        <v>12.8</v>
      </c>
      <c r="O24" s="256">
        <v>9.8</v>
      </c>
    </row>
    <row r="25" spans="1:15" ht="15.75">
      <c r="A25" s="1"/>
      <c r="B25" s="29">
        <f t="shared" si="0"/>
        <v>21</v>
      </c>
      <c r="C25" s="592" t="s">
        <v>52</v>
      </c>
      <c r="D25" s="373">
        <v>53</v>
      </c>
      <c r="E25" s="581">
        <v>56</v>
      </c>
      <c r="F25" s="250">
        <v>65</v>
      </c>
      <c r="G25" s="250">
        <v>52</v>
      </c>
      <c r="H25" s="250">
        <v>46</v>
      </c>
      <c r="I25" s="250">
        <v>33</v>
      </c>
      <c r="J25" s="254">
        <v>25.2</v>
      </c>
      <c r="K25" s="360">
        <v>27.3</v>
      </c>
      <c r="L25" s="360">
        <v>32.2</v>
      </c>
      <c r="M25" s="360">
        <v>26.1</v>
      </c>
      <c r="N25" s="360">
        <v>23.3</v>
      </c>
      <c r="O25" s="256">
        <v>16.7</v>
      </c>
    </row>
    <row r="26" spans="1:15" ht="15.75">
      <c r="A26" s="1"/>
      <c r="B26" s="29">
        <f t="shared" si="0"/>
        <v>22</v>
      </c>
      <c r="C26" s="592" t="s">
        <v>53</v>
      </c>
      <c r="D26" s="373">
        <v>26</v>
      </c>
      <c r="E26" s="581">
        <v>26</v>
      </c>
      <c r="F26" s="250">
        <v>24</v>
      </c>
      <c r="G26" s="250">
        <v>24</v>
      </c>
      <c r="H26" s="250">
        <v>21</v>
      </c>
      <c r="I26" s="250">
        <v>12</v>
      </c>
      <c r="J26" s="254">
        <v>10</v>
      </c>
      <c r="K26" s="360">
        <v>10.2</v>
      </c>
      <c r="L26" s="360">
        <v>9.6</v>
      </c>
      <c r="M26" s="360">
        <v>9.8</v>
      </c>
      <c r="N26" s="360">
        <v>8.7</v>
      </c>
      <c r="O26" s="256">
        <v>5</v>
      </c>
    </row>
    <row r="27" spans="1:15" ht="15.75">
      <c r="A27" s="1"/>
      <c r="B27" s="29">
        <f t="shared" si="0"/>
        <v>23</v>
      </c>
      <c r="C27" s="592" t="s">
        <v>54</v>
      </c>
      <c r="D27" s="373">
        <v>64</v>
      </c>
      <c r="E27" s="581">
        <v>46</v>
      </c>
      <c r="F27" s="250">
        <v>50</v>
      </c>
      <c r="G27" s="250">
        <v>51</v>
      </c>
      <c r="H27" s="250">
        <v>51</v>
      </c>
      <c r="I27" s="250">
        <v>29</v>
      </c>
      <c r="J27" s="254">
        <v>27.7</v>
      </c>
      <c r="K27" s="360">
        <v>20.5</v>
      </c>
      <c r="L27" s="360">
        <v>22.8</v>
      </c>
      <c r="M27" s="360">
        <v>23.8</v>
      </c>
      <c r="N27" s="360">
        <v>24.1</v>
      </c>
      <c r="O27" s="256">
        <v>13.9</v>
      </c>
    </row>
    <row r="28" spans="1:15" ht="15.75">
      <c r="A28" s="1"/>
      <c r="B28" s="29">
        <f t="shared" si="0"/>
        <v>24</v>
      </c>
      <c r="C28" s="592" t="s">
        <v>55</v>
      </c>
      <c r="D28" s="373">
        <v>40</v>
      </c>
      <c r="E28" s="581">
        <v>41</v>
      </c>
      <c r="F28" s="250">
        <v>46</v>
      </c>
      <c r="G28" s="250">
        <v>31</v>
      </c>
      <c r="H28" s="250">
        <v>19</v>
      </c>
      <c r="I28" s="250">
        <v>12</v>
      </c>
      <c r="J28" s="254">
        <v>20.8</v>
      </c>
      <c r="K28" s="360">
        <v>21.6</v>
      </c>
      <c r="L28" s="360">
        <v>24.5</v>
      </c>
      <c r="M28" s="360">
        <v>16.7</v>
      </c>
      <c r="N28" s="360">
        <v>10.3</v>
      </c>
      <c r="O28" s="256">
        <v>6.5</v>
      </c>
    </row>
    <row r="29" spans="1:15" ht="15.75">
      <c r="A29" s="1"/>
      <c r="B29" s="29">
        <f t="shared" si="0"/>
        <v>25</v>
      </c>
      <c r="C29" s="592" t="s">
        <v>56</v>
      </c>
      <c r="D29" s="373">
        <v>18</v>
      </c>
      <c r="E29" s="581">
        <v>17</v>
      </c>
      <c r="F29" s="250">
        <v>18</v>
      </c>
      <c r="G29" s="250">
        <v>13</v>
      </c>
      <c r="H29" s="250">
        <v>12</v>
      </c>
      <c r="I29" s="250">
        <v>12</v>
      </c>
      <c r="J29" s="254">
        <v>9.8</v>
      </c>
      <c r="K29" s="360">
        <v>9.5</v>
      </c>
      <c r="L29" s="360">
        <v>10.2</v>
      </c>
      <c r="M29" s="360">
        <v>7.5</v>
      </c>
      <c r="N29" s="360">
        <v>7.1</v>
      </c>
      <c r="O29" s="256">
        <v>7.1</v>
      </c>
    </row>
    <row r="30" spans="1:15" ht="15.75">
      <c r="A30" s="1"/>
      <c r="B30" s="29">
        <f t="shared" si="0"/>
        <v>26</v>
      </c>
      <c r="C30" s="592" t="s">
        <v>57</v>
      </c>
      <c r="D30" s="373">
        <v>66</v>
      </c>
      <c r="E30" s="581">
        <v>58</v>
      </c>
      <c r="F30" s="250">
        <v>57</v>
      </c>
      <c r="G30" s="250">
        <v>47</v>
      </c>
      <c r="H30" s="250">
        <v>40</v>
      </c>
      <c r="I30" s="250">
        <v>48</v>
      </c>
      <c r="J30" s="254">
        <v>15.3</v>
      </c>
      <c r="K30" s="360">
        <v>13.3</v>
      </c>
      <c r="L30" s="360">
        <v>13</v>
      </c>
      <c r="M30" s="360">
        <v>10.5</v>
      </c>
      <c r="N30" s="360">
        <v>8.8</v>
      </c>
      <c r="O30" s="256">
        <v>10.2</v>
      </c>
    </row>
    <row r="31" spans="1:15" ht="16.5" thickBot="1">
      <c r="A31" s="1"/>
      <c r="B31" s="30">
        <f t="shared" si="0"/>
        <v>27</v>
      </c>
      <c r="C31" s="655" t="s">
        <v>58</v>
      </c>
      <c r="D31" s="379">
        <v>10</v>
      </c>
      <c r="E31" s="657">
        <v>7</v>
      </c>
      <c r="F31" s="289">
        <v>7</v>
      </c>
      <c r="G31" s="289">
        <v>5</v>
      </c>
      <c r="H31" s="289">
        <v>5</v>
      </c>
      <c r="I31" s="289">
        <v>9</v>
      </c>
      <c r="J31" s="386">
        <v>16.8</v>
      </c>
      <c r="K31" s="361">
        <v>11.8</v>
      </c>
      <c r="L31" s="361">
        <v>11.8</v>
      </c>
      <c r="M31" s="361">
        <v>8.3</v>
      </c>
      <c r="N31" s="361">
        <v>8.2</v>
      </c>
      <c r="O31" s="260">
        <v>14.3</v>
      </c>
    </row>
    <row r="32" spans="1:15" ht="16.5" thickBot="1">
      <c r="A32" s="63"/>
      <c r="B32" s="1769" t="s">
        <v>164</v>
      </c>
      <c r="C32" s="1770"/>
      <c r="D32" s="381">
        <v>1594</v>
      </c>
      <c r="E32" s="584">
        <v>1447</v>
      </c>
      <c r="F32" s="479">
        <v>1300</v>
      </c>
      <c r="G32" s="479">
        <v>1136</v>
      </c>
      <c r="H32" s="479">
        <v>1029</v>
      </c>
      <c r="I32" s="479">
        <v>924</v>
      </c>
      <c r="J32" s="387">
        <v>19.1</v>
      </c>
      <c r="K32" s="608">
        <v>17.7</v>
      </c>
      <c r="L32" s="423">
        <v>16.1</v>
      </c>
      <c r="M32" s="423">
        <v>14.2</v>
      </c>
      <c r="N32" s="423">
        <v>12.9</v>
      </c>
      <c r="O32" s="262">
        <v>11.6</v>
      </c>
    </row>
    <row r="33" spans="2:15" ht="12.75">
      <c r="B33" s="2051" t="s">
        <v>322</v>
      </c>
      <c r="C33" s="2051"/>
      <c r="D33" s="2051"/>
      <c r="E33" s="2051"/>
      <c r="F33" s="2051"/>
      <c r="G33" s="2051"/>
      <c r="H33" s="2051"/>
      <c r="I33" s="2051"/>
      <c r="J33" s="2051"/>
      <c r="K33" s="2051"/>
      <c r="L33" s="2051"/>
      <c r="M33" s="2051"/>
      <c r="N33" s="2051"/>
      <c r="O33" s="2051"/>
    </row>
  </sheetData>
  <sheetProtection/>
  <mergeCells count="9">
    <mergeCell ref="A15:A16"/>
    <mergeCell ref="B32:C32"/>
    <mergeCell ref="B33:O33"/>
    <mergeCell ref="M1:O1"/>
    <mergeCell ref="B2:O2"/>
    <mergeCell ref="B3:B4"/>
    <mergeCell ref="C3:C4"/>
    <mergeCell ref="D3:I3"/>
    <mergeCell ref="J3:O3"/>
  </mergeCells>
  <printOptions/>
  <pageMargins left="0.16" right="0.14" top="0.26" bottom="0.38" header="0.21" footer="0.2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M1" sqref="M1:O1"/>
    </sheetView>
  </sheetViews>
  <sheetFormatPr defaultColWidth="9.140625" defaultRowHeight="12.75"/>
  <cols>
    <col min="1" max="2" width="4.140625" style="0" customWidth="1"/>
    <col min="3" max="3" width="18.7109375" style="0" customWidth="1"/>
    <col min="4" max="15" width="9.7109375" style="0" customWidth="1"/>
    <col min="16" max="17" width="8.00390625" style="0" customWidth="1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10" t="s">
        <v>197</v>
      </c>
      <c r="N1" s="1510"/>
      <c r="O1" s="1510"/>
      <c r="P1" s="1032"/>
      <c r="Q1" s="1032"/>
    </row>
    <row r="2" spans="1:17" ht="36.75" customHeight="1" thickBot="1">
      <c r="A2" s="35"/>
      <c r="B2" s="1549" t="s">
        <v>513</v>
      </c>
      <c r="C2" s="1549"/>
      <c r="D2" s="1549"/>
      <c r="E2" s="1549"/>
      <c r="F2" s="1549"/>
      <c r="G2" s="1549"/>
      <c r="H2" s="1549"/>
      <c r="I2" s="1549"/>
      <c r="J2" s="1549"/>
      <c r="K2" s="1549"/>
      <c r="L2" s="1549"/>
      <c r="M2" s="1549"/>
      <c r="N2" s="1549"/>
      <c r="O2" s="1549"/>
      <c r="P2" s="1549"/>
      <c r="Q2" s="1549"/>
    </row>
    <row r="3" spans="1:17" ht="20.25" customHeight="1">
      <c r="A3" s="35"/>
      <c r="B3" s="1550" t="s">
        <v>27</v>
      </c>
      <c r="C3" s="2053" t="s">
        <v>28</v>
      </c>
      <c r="D3" s="1777" t="s">
        <v>162</v>
      </c>
      <c r="E3" s="1778"/>
      <c r="F3" s="1778"/>
      <c r="G3" s="1778"/>
      <c r="H3" s="1778"/>
      <c r="I3" s="1779"/>
      <c r="J3" s="1778" t="s">
        <v>163</v>
      </c>
      <c r="K3" s="1778"/>
      <c r="L3" s="1778"/>
      <c r="M3" s="1778"/>
      <c r="N3" s="1778"/>
      <c r="O3" s="1780"/>
      <c r="P3" s="1028"/>
      <c r="Q3" s="1028"/>
    </row>
    <row r="4" spans="1:17" ht="20.25" customHeight="1" thickBot="1">
      <c r="A4" s="1"/>
      <c r="B4" s="1738"/>
      <c r="C4" s="2054"/>
      <c r="D4" s="945">
        <v>2008</v>
      </c>
      <c r="E4" s="36">
        <v>2009</v>
      </c>
      <c r="F4" s="23">
        <v>2010</v>
      </c>
      <c r="G4" s="23">
        <v>2011</v>
      </c>
      <c r="H4" s="23">
        <v>2012</v>
      </c>
      <c r="I4" s="23">
        <v>2013</v>
      </c>
      <c r="J4" s="940">
        <v>2008</v>
      </c>
      <c r="K4" s="37">
        <v>2009</v>
      </c>
      <c r="L4" s="579">
        <v>2010</v>
      </c>
      <c r="M4" s="579">
        <v>2011</v>
      </c>
      <c r="N4" s="579">
        <v>2012</v>
      </c>
      <c r="O4" s="17">
        <v>2013</v>
      </c>
      <c r="P4" s="1030"/>
      <c r="Q4" s="1029"/>
    </row>
    <row r="5" spans="1:17" ht="15.75">
      <c r="A5" s="1"/>
      <c r="B5" s="38">
        <v>1</v>
      </c>
      <c r="C5" s="202" t="s">
        <v>32</v>
      </c>
      <c r="D5" s="372">
        <v>22222</v>
      </c>
      <c r="E5" s="286">
        <v>22226</v>
      </c>
      <c r="F5" s="286">
        <v>23509</v>
      </c>
      <c r="G5" s="286">
        <v>25543</v>
      </c>
      <c r="H5" s="580">
        <v>22772</v>
      </c>
      <c r="I5" s="286">
        <v>20258</v>
      </c>
      <c r="J5" s="1006">
        <v>1132.4</v>
      </c>
      <c r="K5" s="252">
        <v>1134.8</v>
      </c>
      <c r="L5" s="359">
        <v>1201.6</v>
      </c>
      <c r="M5" s="359">
        <v>1306.7</v>
      </c>
      <c r="N5" s="359">
        <v>1165.3</v>
      </c>
      <c r="O5" s="253">
        <v>1035.5</v>
      </c>
      <c r="P5" s="367"/>
      <c r="Q5" s="367"/>
    </row>
    <row r="6" spans="1:17" ht="15.75">
      <c r="A6" s="1"/>
      <c r="B6" s="29">
        <f aca="true" t="shared" si="0" ref="B6:B31">B5+1</f>
        <v>2</v>
      </c>
      <c r="C6" s="194" t="s">
        <v>33</v>
      </c>
      <c r="D6" s="249">
        <v>18234</v>
      </c>
      <c r="E6" s="250">
        <v>15935</v>
      </c>
      <c r="F6" s="250">
        <v>16000</v>
      </c>
      <c r="G6" s="250">
        <v>17564</v>
      </c>
      <c r="H6" s="581">
        <v>16292</v>
      </c>
      <c r="I6" s="250">
        <v>15997</v>
      </c>
      <c r="J6" s="833">
        <v>1095</v>
      </c>
      <c r="K6" s="255">
        <v>964.1</v>
      </c>
      <c r="L6" s="360">
        <v>973.5</v>
      </c>
      <c r="M6" s="360">
        <v>1074.8</v>
      </c>
      <c r="N6" s="360">
        <v>1001.3</v>
      </c>
      <c r="O6" s="256">
        <v>987.5</v>
      </c>
      <c r="P6" s="367"/>
      <c r="Q6" s="367"/>
    </row>
    <row r="7" spans="1:17" ht="15.75">
      <c r="A7" s="1"/>
      <c r="B7" s="29">
        <f t="shared" si="0"/>
        <v>3</v>
      </c>
      <c r="C7" s="194" t="s">
        <v>34</v>
      </c>
      <c r="D7" s="249">
        <v>10709</v>
      </c>
      <c r="E7" s="250">
        <v>9814</v>
      </c>
      <c r="F7" s="250">
        <v>10283</v>
      </c>
      <c r="G7" s="250">
        <v>10103</v>
      </c>
      <c r="H7" s="581">
        <v>7821</v>
      </c>
      <c r="I7" s="250">
        <v>8597</v>
      </c>
      <c r="J7" s="833">
        <v>1036</v>
      </c>
      <c r="K7" s="255">
        <v>949.6</v>
      </c>
      <c r="L7" s="360">
        <v>994.5</v>
      </c>
      <c r="M7" s="360">
        <v>976.7</v>
      </c>
      <c r="N7" s="360">
        <v>755</v>
      </c>
      <c r="O7" s="256">
        <v>828.8</v>
      </c>
      <c r="P7" s="367"/>
      <c r="Q7" s="367"/>
    </row>
    <row r="8" spans="1:17" ht="15.75">
      <c r="A8" s="1"/>
      <c r="B8" s="29">
        <f t="shared" si="0"/>
        <v>4</v>
      </c>
      <c r="C8" s="194" t="s">
        <v>35</v>
      </c>
      <c r="D8" s="249">
        <v>23736</v>
      </c>
      <c r="E8" s="250">
        <v>25294</v>
      </c>
      <c r="F8" s="250">
        <v>25160</v>
      </c>
      <c r="G8" s="250">
        <v>26366</v>
      </c>
      <c r="H8" s="581">
        <v>24100</v>
      </c>
      <c r="I8" s="250">
        <v>21602</v>
      </c>
      <c r="J8" s="833">
        <v>699.1</v>
      </c>
      <c r="K8" s="255">
        <v>750.4</v>
      </c>
      <c r="L8" s="360">
        <v>750.6</v>
      </c>
      <c r="M8" s="360">
        <v>791</v>
      </c>
      <c r="N8" s="360">
        <v>726.6</v>
      </c>
      <c r="O8" s="256">
        <v>653.7</v>
      </c>
      <c r="P8" s="367"/>
      <c r="Q8" s="367"/>
    </row>
    <row r="9" spans="1:17" ht="15.75">
      <c r="A9" s="1"/>
      <c r="B9" s="29">
        <f t="shared" si="0"/>
        <v>5</v>
      </c>
      <c r="C9" s="194" t="s">
        <v>36</v>
      </c>
      <c r="D9" s="249">
        <v>32137</v>
      </c>
      <c r="E9" s="250">
        <v>31724</v>
      </c>
      <c r="F9" s="250">
        <v>27711</v>
      </c>
      <c r="G9" s="250">
        <v>28607</v>
      </c>
      <c r="H9" s="581">
        <v>25919</v>
      </c>
      <c r="I9" s="250">
        <v>23723</v>
      </c>
      <c r="J9" s="833">
        <v>710</v>
      </c>
      <c r="K9" s="255">
        <v>706.9</v>
      </c>
      <c r="L9" s="360">
        <v>622.2</v>
      </c>
      <c r="M9" s="360">
        <v>647.2</v>
      </c>
      <c r="N9" s="360">
        <v>590.4</v>
      </c>
      <c r="O9" s="256">
        <v>543.8</v>
      </c>
      <c r="P9" s="367"/>
      <c r="Q9" s="367"/>
    </row>
    <row r="10" spans="1:17" ht="15.75">
      <c r="A10" s="1"/>
      <c r="B10" s="29">
        <f t="shared" si="0"/>
        <v>6</v>
      </c>
      <c r="C10" s="194" t="s">
        <v>37</v>
      </c>
      <c r="D10" s="249">
        <v>13614</v>
      </c>
      <c r="E10" s="250">
        <v>13168</v>
      </c>
      <c r="F10" s="250">
        <v>13475</v>
      </c>
      <c r="G10" s="250">
        <v>11921</v>
      </c>
      <c r="H10" s="581">
        <v>10604</v>
      </c>
      <c r="I10" s="250">
        <v>7408</v>
      </c>
      <c r="J10" s="833">
        <v>1042.2</v>
      </c>
      <c r="K10" s="255">
        <v>1016.8</v>
      </c>
      <c r="L10" s="360">
        <v>1047.3</v>
      </c>
      <c r="M10" s="360">
        <v>931.5</v>
      </c>
      <c r="N10" s="360">
        <v>832.4</v>
      </c>
      <c r="O10" s="256">
        <v>583.5</v>
      </c>
      <c r="P10" s="367"/>
      <c r="Q10" s="367"/>
    </row>
    <row r="11" spans="1:17" ht="15.75">
      <c r="A11" s="1"/>
      <c r="B11" s="29">
        <f t="shared" si="0"/>
        <v>7</v>
      </c>
      <c r="C11" s="194" t="s">
        <v>38</v>
      </c>
      <c r="D11" s="249">
        <v>14439</v>
      </c>
      <c r="E11" s="250">
        <v>13383</v>
      </c>
      <c r="F11" s="250">
        <v>13364</v>
      </c>
      <c r="G11" s="250">
        <v>14189</v>
      </c>
      <c r="H11" s="581">
        <v>12122</v>
      </c>
      <c r="I11" s="250">
        <v>10529</v>
      </c>
      <c r="J11" s="833">
        <v>1164.6</v>
      </c>
      <c r="K11" s="255">
        <v>1078.8</v>
      </c>
      <c r="L11" s="360">
        <v>1076</v>
      </c>
      <c r="M11" s="360">
        <v>1140.1</v>
      </c>
      <c r="N11" s="360">
        <v>971.4</v>
      </c>
      <c r="O11" s="256">
        <v>841.3</v>
      </c>
      <c r="P11" s="367"/>
      <c r="Q11" s="367"/>
    </row>
    <row r="12" spans="1:17" ht="15.75">
      <c r="A12" s="1"/>
      <c r="B12" s="29">
        <f t="shared" si="0"/>
        <v>8</v>
      </c>
      <c r="C12" s="194" t="s">
        <v>39</v>
      </c>
      <c r="D12" s="249">
        <v>18755</v>
      </c>
      <c r="E12" s="250">
        <v>18191</v>
      </c>
      <c r="F12" s="250">
        <v>17186</v>
      </c>
      <c r="G12" s="250">
        <v>17465</v>
      </c>
      <c r="H12" s="581">
        <v>16861</v>
      </c>
      <c r="I12" s="250">
        <v>13208</v>
      </c>
      <c r="J12" s="833">
        <v>1023.7</v>
      </c>
      <c r="K12" s="255">
        <v>999.2</v>
      </c>
      <c r="L12" s="360">
        <v>949</v>
      </c>
      <c r="M12" s="360">
        <v>970</v>
      </c>
      <c r="N12" s="360">
        <v>941.5</v>
      </c>
      <c r="O12" s="256">
        <v>740.2</v>
      </c>
      <c r="P12" s="367"/>
      <c r="Q12" s="367"/>
    </row>
    <row r="13" spans="1:17" ht="15.75">
      <c r="A13" s="1"/>
      <c r="B13" s="29">
        <f t="shared" si="0"/>
        <v>9</v>
      </c>
      <c r="C13" s="194" t="s">
        <v>40</v>
      </c>
      <c r="D13" s="249">
        <v>13961</v>
      </c>
      <c r="E13" s="250">
        <v>13489</v>
      </c>
      <c r="F13" s="250">
        <v>13788</v>
      </c>
      <c r="G13" s="250">
        <v>14091</v>
      </c>
      <c r="H13" s="581">
        <v>11917</v>
      </c>
      <c r="I13" s="250">
        <v>9161</v>
      </c>
      <c r="J13" s="833">
        <v>1011.8</v>
      </c>
      <c r="K13" s="255">
        <v>978.6</v>
      </c>
      <c r="L13" s="360">
        <v>1000.6</v>
      </c>
      <c r="M13" s="360">
        <v>1023.3</v>
      </c>
      <c r="N13" s="360">
        <v>865.2</v>
      </c>
      <c r="O13" s="256">
        <v>664.3</v>
      </c>
      <c r="P13" s="367"/>
      <c r="Q13" s="367"/>
    </row>
    <row r="14" spans="1:17" ht="15.75">
      <c r="A14" s="1442">
        <v>80</v>
      </c>
      <c r="B14" s="29">
        <f t="shared" si="0"/>
        <v>10</v>
      </c>
      <c r="C14" s="194" t="s">
        <v>41</v>
      </c>
      <c r="D14" s="249">
        <v>11543</v>
      </c>
      <c r="E14" s="250">
        <v>11665</v>
      </c>
      <c r="F14" s="250">
        <v>10799</v>
      </c>
      <c r="G14" s="250">
        <v>10283</v>
      </c>
      <c r="H14" s="581">
        <v>9888</v>
      </c>
      <c r="I14" s="250">
        <v>8684</v>
      </c>
      <c r="J14" s="833">
        <v>666.7</v>
      </c>
      <c r="K14" s="255">
        <v>677.4</v>
      </c>
      <c r="L14" s="360">
        <v>629.3</v>
      </c>
      <c r="M14" s="360">
        <v>600.7</v>
      </c>
      <c r="N14" s="360">
        <v>577</v>
      </c>
      <c r="O14" s="256">
        <v>506</v>
      </c>
      <c r="P14" s="367"/>
      <c r="Q14" s="367"/>
    </row>
    <row r="15" spans="1:17" ht="15.75">
      <c r="A15" s="1442"/>
      <c r="B15" s="29">
        <f t="shared" si="0"/>
        <v>11</v>
      </c>
      <c r="C15" s="194" t="s">
        <v>42</v>
      </c>
      <c r="D15" s="249">
        <v>8220</v>
      </c>
      <c r="E15" s="250">
        <v>7970</v>
      </c>
      <c r="F15" s="250">
        <v>8825</v>
      </c>
      <c r="G15" s="250">
        <v>9158</v>
      </c>
      <c r="H15" s="581">
        <v>8930</v>
      </c>
      <c r="I15" s="250">
        <v>8052</v>
      </c>
      <c r="J15" s="833">
        <v>795.5</v>
      </c>
      <c r="K15" s="255">
        <v>780.9</v>
      </c>
      <c r="L15" s="360">
        <v>872.6</v>
      </c>
      <c r="M15" s="360">
        <v>912.5</v>
      </c>
      <c r="N15" s="360">
        <v>896.6</v>
      </c>
      <c r="O15" s="256">
        <v>814.4</v>
      </c>
      <c r="P15" s="367"/>
      <c r="Q15" s="367"/>
    </row>
    <row r="16" spans="1:17" ht="15.75">
      <c r="A16" s="1"/>
      <c r="B16" s="29">
        <f t="shared" si="0"/>
        <v>12</v>
      </c>
      <c r="C16" s="194" t="s">
        <v>43</v>
      </c>
      <c r="D16" s="249">
        <v>16674</v>
      </c>
      <c r="E16" s="250">
        <v>16315</v>
      </c>
      <c r="F16" s="250">
        <v>15295</v>
      </c>
      <c r="G16" s="250">
        <v>14990</v>
      </c>
      <c r="H16" s="581">
        <v>15549</v>
      </c>
      <c r="I16" s="250">
        <v>12589</v>
      </c>
      <c r="J16" s="833">
        <v>709.3</v>
      </c>
      <c r="K16" s="255">
        <v>701.1</v>
      </c>
      <c r="L16" s="360">
        <v>663</v>
      </c>
      <c r="M16" s="360">
        <v>655.5</v>
      </c>
      <c r="N16" s="360">
        <v>685.6</v>
      </c>
      <c r="O16" s="256">
        <v>559</v>
      </c>
      <c r="P16" s="367"/>
      <c r="Q16" s="367"/>
    </row>
    <row r="17" spans="1:17" ht="15.75">
      <c r="A17" s="1"/>
      <c r="B17" s="29">
        <f t="shared" si="0"/>
        <v>13</v>
      </c>
      <c r="C17" s="194" t="s">
        <v>44</v>
      </c>
      <c r="D17" s="249">
        <v>15753</v>
      </c>
      <c r="E17" s="250">
        <v>14915</v>
      </c>
      <c r="F17" s="250">
        <v>14890</v>
      </c>
      <c r="G17" s="250">
        <v>14655</v>
      </c>
      <c r="H17" s="581">
        <v>14527</v>
      </c>
      <c r="I17" s="250">
        <v>10744</v>
      </c>
      <c r="J17" s="833">
        <v>619.9</v>
      </c>
      <c r="K17" s="255">
        <v>588.5</v>
      </c>
      <c r="L17" s="360">
        <v>588.2</v>
      </c>
      <c r="M17" s="360">
        <v>580.1</v>
      </c>
      <c r="N17" s="360">
        <v>575.9</v>
      </c>
      <c r="O17" s="256">
        <v>426</v>
      </c>
      <c r="P17" s="367"/>
      <c r="Q17" s="367"/>
    </row>
    <row r="18" spans="1:17" ht="15.75">
      <c r="A18" s="1"/>
      <c r="B18" s="29">
        <f t="shared" si="0"/>
        <v>14</v>
      </c>
      <c r="C18" s="194" t="s">
        <v>45</v>
      </c>
      <c r="D18" s="249">
        <v>10086</v>
      </c>
      <c r="E18" s="250">
        <v>10387</v>
      </c>
      <c r="F18" s="250">
        <v>9647</v>
      </c>
      <c r="G18" s="250">
        <v>9979</v>
      </c>
      <c r="H18" s="581">
        <v>8610</v>
      </c>
      <c r="I18" s="250">
        <v>6967</v>
      </c>
      <c r="J18" s="833">
        <v>838.5</v>
      </c>
      <c r="K18" s="255">
        <v>869.1</v>
      </c>
      <c r="L18" s="360">
        <v>811.5</v>
      </c>
      <c r="M18" s="360">
        <v>843.8</v>
      </c>
      <c r="N18" s="360">
        <v>731.2</v>
      </c>
      <c r="O18" s="256">
        <v>594.1</v>
      </c>
      <c r="P18" s="367"/>
      <c r="Q18" s="367"/>
    </row>
    <row r="19" spans="1:17" ht="15.75">
      <c r="A19" s="1"/>
      <c r="B19" s="29">
        <f t="shared" si="0"/>
        <v>15</v>
      </c>
      <c r="C19" s="194" t="s">
        <v>46</v>
      </c>
      <c r="D19" s="249">
        <v>21748</v>
      </c>
      <c r="E19" s="250">
        <v>21694</v>
      </c>
      <c r="F19" s="250">
        <v>22416</v>
      </c>
      <c r="G19" s="250">
        <v>22745</v>
      </c>
      <c r="H19" s="581">
        <v>21421</v>
      </c>
      <c r="I19" s="250">
        <v>17922</v>
      </c>
      <c r="J19" s="833">
        <v>912.4</v>
      </c>
      <c r="K19" s="255">
        <v>911.1</v>
      </c>
      <c r="L19" s="360">
        <v>941.9</v>
      </c>
      <c r="M19" s="360">
        <v>956.6</v>
      </c>
      <c r="N19" s="360">
        <v>901.1</v>
      </c>
      <c r="O19" s="256">
        <v>751.7</v>
      </c>
      <c r="P19" s="367"/>
      <c r="Q19" s="367"/>
    </row>
    <row r="20" spans="1:17" ht="15.75">
      <c r="A20" s="1"/>
      <c r="B20" s="29">
        <f t="shared" si="0"/>
        <v>16</v>
      </c>
      <c r="C20" s="194" t="s">
        <v>47</v>
      </c>
      <c r="D20" s="249">
        <v>13685</v>
      </c>
      <c r="E20" s="250">
        <v>12891</v>
      </c>
      <c r="F20" s="250">
        <v>12733</v>
      </c>
      <c r="G20" s="250">
        <v>11975</v>
      </c>
      <c r="H20" s="581">
        <v>11238</v>
      </c>
      <c r="I20" s="250">
        <v>10491</v>
      </c>
      <c r="J20" s="833">
        <v>902.1</v>
      </c>
      <c r="K20" s="255">
        <v>857.4</v>
      </c>
      <c r="L20" s="360">
        <v>853.6</v>
      </c>
      <c r="M20" s="360">
        <v>809.2</v>
      </c>
      <c r="N20" s="360">
        <v>764.8</v>
      </c>
      <c r="O20" s="256">
        <v>718.6</v>
      </c>
      <c r="P20" s="367"/>
      <c r="Q20" s="367"/>
    </row>
    <row r="21" spans="1:17" ht="15.75">
      <c r="A21" s="1"/>
      <c r="B21" s="29">
        <f t="shared" si="0"/>
        <v>17</v>
      </c>
      <c r="C21" s="194" t="s">
        <v>48</v>
      </c>
      <c r="D21" s="249">
        <v>11056</v>
      </c>
      <c r="E21" s="250">
        <v>11165</v>
      </c>
      <c r="F21" s="250">
        <v>10641</v>
      </c>
      <c r="G21" s="250">
        <v>11746</v>
      </c>
      <c r="H21" s="581">
        <v>10499</v>
      </c>
      <c r="I21" s="250">
        <v>10602</v>
      </c>
      <c r="J21" s="833">
        <v>960.6</v>
      </c>
      <c r="K21" s="255">
        <v>971</v>
      </c>
      <c r="L21" s="360">
        <v>924.9</v>
      </c>
      <c r="M21" s="360">
        <v>1020.1</v>
      </c>
      <c r="N21" s="360">
        <v>910.4</v>
      </c>
      <c r="O21" s="256">
        <v>917.3</v>
      </c>
      <c r="P21" s="367"/>
      <c r="Q21" s="367"/>
    </row>
    <row r="22" spans="1:17" ht="15.75">
      <c r="A22" s="1"/>
      <c r="B22" s="29">
        <f t="shared" si="0"/>
        <v>18</v>
      </c>
      <c r="C22" s="194" t="s">
        <v>49</v>
      </c>
      <c r="D22" s="249">
        <v>12857</v>
      </c>
      <c r="E22" s="250">
        <v>12051</v>
      </c>
      <c r="F22" s="250">
        <v>11154</v>
      </c>
      <c r="G22" s="250">
        <v>10216</v>
      </c>
      <c r="H22" s="581">
        <v>9624</v>
      </c>
      <c r="I22" s="250">
        <v>8449</v>
      </c>
      <c r="J22" s="833">
        <v>1076.2</v>
      </c>
      <c r="K22" s="255">
        <v>1019.7</v>
      </c>
      <c r="L22" s="360">
        <v>953.2</v>
      </c>
      <c r="M22" s="360">
        <v>881.2</v>
      </c>
      <c r="N22" s="360">
        <v>836.8</v>
      </c>
      <c r="O22" s="256">
        <v>740.5</v>
      </c>
      <c r="P22" s="367"/>
      <c r="Q22" s="367"/>
    </row>
    <row r="23" spans="1:17" ht="15.75">
      <c r="A23" s="1"/>
      <c r="B23" s="29">
        <f t="shared" si="0"/>
        <v>19</v>
      </c>
      <c r="C23" s="194" t="s">
        <v>50</v>
      </c>
      <c r="D23" s="249">
        <v>7941</v>
      </c>
      <c r="E23" s="250">
        <v>7594</v>
      </c>
      <c r="F23" s="250">
        <v>6921</v>
      </c>
      <c r="G23" s="250">
        <v>6851</v>
      </c>
      <c r="H23" s="581">
        <v>7363</v>
      </c>
      <c r="I23" s="250">
        <v>6619</v>
      </c>
      <c r="J23" s="833">
        <v>725</v>
      </c>
      <c r="K23" s="255">
        <v>696.6</v>
      </c>
      <c r="L23" s="360">
        <v>637.5</v>
      </c>
      <c r="M23" s="360">
        <v>633.8</v>
      </c>
      <c r="N23" s="360">
        <v>683.5</v>
      </c>
      <c r="O23" s="256">
        <v>616.3</v>
      </c>
      <c r="P23" s="367"/>
      <c r="Q23" s="367"/>
    </row>
    <row r="24" spans="1:17" ht="15.75">
      <c r="A24" s="1"/>
      <c r="B24" s="29">
        <f t="shared" si="0"/>
        <v>20</v>
      </c>
      <c r="C24" s="194" t="s">
        <v>51</v>
      </c>
      <c r="D24" s="249">
        <v>25485</v>
      </c>
      <c r="E24" s="250">
        <v>24366</v>
      </c>
      <c r="F24" s="250">
        <v>24044</v>
      </c>
      <c r="G24" s="250">
        <v>24084</v>
      </c>
      <c r="H24" s="581">
        <v>22850</v>
      </c>
      <c r="I24" s="250">
        <v>21682</v>
      </c>
      <c r="J24" s="833">
        <v>916.6</v>
      </c>
      <c r="K24" s="255">
        <v>880.7</v>
      </c>
      <c r="L24" s="360">
        <v>873.2</v>
      </c>
      <c r="M24" s="360">
        <v>879.1</v>
      </c>
      <c r="N24" s="360">
        <v>838.1</v>
      </c>
      <c r="O24" s="256">
        <v>794.6</v>
      </c>
      <c r="P24" s="367"/>
      <c r="Q24" s="367"/>
    </row>
    <row r="25" spans="1:17" ht="15.75">
      <c r="A25" s="1"/>
      <c r="B25" s="29">
        <f t="shared" si="0"/>
        <v>21</v>
      </c>
      <c r="C25" s="194" t="s">
        <v>52</v>
      </c>
      <c r="D25" s="249">
        <v>13527</v>
      </c>
      <c r="E25" s="250">
        <v>13190</v>
      </c>
      <c r="F25" s="250">
        <v>12177</v>
      </c>
      <c r="G25" s="250">
        <v>12835</v>
      </c>
      <c r="H25" s="581">
        <v>12662</v>
      </c>
      <c r="I25" s="250">
        <v>10624</v>
      </c>
      <c r="J25" s="833">
        <v>1223</v>
      </c>
      <c r="K25" s="255">
        <v>1201.5</v>
      </c>
      <c r="L25" s="360">
        <v>1115.1</v>
      </c>
      <c r="M25" s="360">
        <v>1181</v>
      </c>
      <c r="N25" s="360">
        <v>1170.3</v>
      </c>
      <c r="O25" s="256">
        <v>986.6</v>
      </c>
      <c r="P25" s="367"/>
      <c r="Q25" s="367"/>
    </row>
    <row r="26" spans="1:17" ht="15.75">
      <c r="A26" s="1"/>
      <c r="B26" s="29">
        <f t="shared" si="0"/>
        <v>22</v>
      </c>
      <c r="C26" s="194" t="s">
        <v>53</v>
      </c>
      <c r="D26" s="249">
        <v>8221</v>
      </c>
      <c r="E26" s="250">
        <v>7298</v>
      </c>
      <c r="F26" s="250">
        <v>7549</v>
      </c>
      <c r="G26" s="250">
        <v>8555</v>
      </c>
      <c r="H26" s="581">
        <v>8488</v>
      </c>
      <c r="I26" s="250">
        <v>5692</v>
      </c>
      <c r="J26" s="833">
        <v>610.3</v>
      </c>
      <c r="K26" s="255">
        <v>545.4</v>
      </c>
      <c r="L26" s="360">
        <v>567.3</v>
      </c>
      <c r="M26" s="360">
        <v>646.3</v>
      </c>
      <c r="N26" s="360">
        <v>644.5</v>
      </c>
      <c r="O26" s="256">
        <v>434.2</v>
      </c>
      <c r="P26" s="367"/>
      <c r="Q26" s="367"/>
    </row>
    <row r="27" spans="1:17" ht="15.75">
      <c r="A27" s="1"/>
      <c r="B27" s="29">
        <f t="shared" si="0"/>
        <v>23</v>
      </c>
      <c r="C27" s="194" t="s">
        <v>54</v>
      </c>
      <c r="D27" s="249">
        <v>14891</v>
      </c>
      <c r="E27" s="250">
        <v>17512</v>
      </c>
      <c r="F27" s="250">
        <v>20617</v>
      </c>
      <c r="G27" s="250">
        <v>21521</v>
      </c>
      <c r="H27" s="581">
        <v>17157</v>
      </c>
      <c r="I27" s="250">
        <v>11963</v>
      </c>
      <c r="J27" s="833">
        <v>1135.1</v>
      </c>
      <c r="K27" s="255">
        <v>1346.4</v>
      </c>
      <c r="L27" s="360">
        <v>1596.3</v>
      </c>
      <c r="M27" s="360">
        <v>1679</v>
      </c>
      <c r="N27" s="360">
        <v>1347</v>
      </c>
      <c r="O27" s="256">
        <v>945.5</v>
      </c>
      <c r="P27" s="367"/>
      <c r="Q27" s="367"/>
    </row>
    <row r="28" spans="1:17" ht="15.75">
      <c r="A28" s="1"/>
      <c r="B28" s="29">
        <f t="shared" si="0"/>
        <v>24</v>
      </c>
      <c r="C28" s="194" t="s">
        <v>55</v>
      </c>
      <c r="D28" s="249">
        <v>5743</v>
      </c>
      <c r="E28" s="250">
        <v>5556</v>
      </c>
      <c r="F28" s="250">
        <v>5729</v>
      </c>
      <c r="G28" s="250">
        <v>6274</v>
      </c>
      <c r="H28" s="581">
        <v>6147</v>
      </c>
      <c r="I28" s="250">
        <v>5042</v>
      </c>
      <c r="J28" s="833">
        <v>637.1</v>
      </c>
      <c r="K28" s="255">
        <v>616.7</v>
      </c>
      <c r="L28" s="360">
        <v>635.6</v>
      </c>
      <c r="M28" s="360">
        <v>696.2</v>
      </c>
      <c r="N28" s="360">
        <v>681.3</v>
      </c>
      <c r="O28" s="256">
        <v>557.7</v>
      </c>
      <c r="P28" s="367"/>
      <c r="Q28" s="367"/>
    </row>
    <row r="29" spans="1:17" ht="15.75">
      <c r="A29" s="1"/>
      <c r="B29" s="29">
        <f t="shared" si="0"/>
        <v>25</v>
      </c>
      <c r="C29" s="194" t="s">
        <v>56</v>
      </c>
      <c r="D29" s="249">
        <v>8675</v>
      </c>
      <c r="E29" s="250">
        <v>8231</v>
      </c>
      <c r="F29" s="250">
        <v>7509</v>
      </c>
      <c r="G29" s="250">
        <v>7708</v>
      </c>
      <c r="H29" s="581">
        <v>7563</v>
      </c>
      <c r="I29" s="250">
        <v>6660</v>
      </c>
      <c r="J29" s="833">
        <v>769.5</v>
      </c>
      <c r="K29" s="255">
        <v>739.7</v>
      </c>
      <c r="L29" s="360">
        <v>681.9</v>
      </c>
      <c r="M29" s="360">
        <v>707.4</v>
      </c>
      <c r="N29" s="360">
        <v>700.3</v>
      </c>
      <c r="O29" s="256">
        <v>622.9</v>
      </c>
      <c r="P29" s="367"/>
      <c r="Q29" s="367"/>
    </row>
    <row r="30" spans="1:17" ht="15.75">
      <c r="A30" s="1"/>
      <c r="B30" s="29">
        <f t="shared" si="0"/>
        <v>26</v>
      </c>
      <c r="C30" s="194" t="s">
        <v>57</v>
      </c>
      <c r="D30" s="249">
        <v>13040</v>
      </c>
      <c r="E30" s="250">
        <v>12414</v>
      </c>
      <c r="F30" s="250">
        <v>12435</v>
      </c>
      <c r="G30" s="250">
        <v>15066</v>
      </c>
      <c r="H30" s="581">
        <v>12387</v>
      </c>
      <c r="I30" s="250">
        <v>8969</v>
      </c>
      <c r="J30" s="833">
        <v>483.2</v>
      </c>
      <c r="K30" s="255">
        <v>455.7</v>
      </c>
      <c r="L30" s="360">
        <v>453.2</v>
      </c>
      <c r="M30" s="360">
        <v>546.3</v>
      </c>
      <c r="N30" s="360">
        <v>446.7</v>
      </c>
      <c r="O30" s="256">
        <v>319.9</v>
      </c>
      <c r="P30" s="367"/>
      <c r="Q30" s="367"/>
    </row>
    <row r="31" spans="1:17" ht="16.5" thickBot="1">
      <c r="A31" s="63"/>
      <c r="B31" s="30">
        <f t="shared" si="0"/>
        <v>27</v>
      </c>
      <c r="C31" s="195" t="s">
        <v>58</v>
      </c>
      <c r="D31" s="257">
        <v>4242</v>
      </c>
      <c r="E31" s="258">
        <v>4353</v>
      </c>
      <c r="F31" s="258">
        <v>4526</v>
      </c>
      <c r="G31" s="258">
        <v>5004</v>
      </c>
      <c r="H31" s="1002">
        <v>5784</v>
      </c>
      <c r="I31" s="289">
        <v>4319</v>
      </c>
      <c r="J31" s="834">
        <v>1123.7</v>
      </c>
      <c r="K31" s="393">
        <v>1151.3</v>
      </c>
      <c r="L31" s="611">
        <v>1195.8</v>
      </c>
      <c r="M31" s="611">
        <v>1320.8</v>
      </c>
      <c r="N31" s="611">
        <v>1525</v>
      </c>
      <c r="O31" s="260">
        <v>1132.2</v>
      </c>
      <c r="P31" s="367"/>
      <c r="Q31" s="367"/>
    </row>
    <row r="32" spans="2:17" ht="16.5" thickBot="1">
      <c r="B32" s="1769" t="s">
        <v>164</v>
      </c>
      <c r="C32" s="2050"/>
      <c r="D32" s="392">
        <v>391194</v>
      </c>
      <c r="E32" s="342">
        <v>382791</v>
      </c>
      <c r="F32" s="342">
        <v>378383</v>
      </c>
      <c r="G32" s="342">
        <v>389494</v>
      </c>
      <c r="H32" s="981">
        <v>359095</v>
      </c>
      <c r="I32" s="479">
        <v>306553</v>
      </c>
      <c r="J32" s="836">
        <v>846.9</v>
      </c>
      <c r="K32" s="362">
        <v>832.8</v>
      </c>
      <c r="L32" s="362">
        <v>826.5</v>
      </c>
      <c r="M32" s="362">
        <v>854.2</v>
      </c>
      <c r="N32" s="362">
        <v>790</v>
      </c>
      <c r="O32" s="262">
        <v>675.6</v>
      </c>
      <c r="P32" s="1031"/>
      <c r="Q32" s="1031"/>
    </row>
    <row r="33" spans="2:16" ht="12.75">
      <c r="B33" s="1427" t="s">
        <v>295</v>
      </c>
      <c r="C33" s="1427"/>
      <c r="D33" s="1418"/>
      <c r="E33" s="1418"/>
      <c r="F33" s="1418"/>
      <c r="G33" s="1418"/>
      <c r="H33" s="1418"/>
      <c r="I33" s="1418"/>
      <c r="J33" s="1418"/>
      <c r="K33" s="1418"/>
      <c r="L33" s="1418"/>
      <c r="M33" s="1418"/>
      <c r="N33" s="1418"/>
      <c r="O33" s="1418"/>
      <c r="P33" s="1418"/>
    </row>
  </sheetData>
  <sheetProtection/>
  <mergeCells count="9">
    <mergeCell ref="J3:O3"/>
    <mergeCell ref="M1:O1"/>
    <mergeCell ref="B33:P33"/>
    <mergeCell ref="A14:A15"/>
    <mergeCell ref="B32:C32"/>
    <mergeCell ref="B3:B4"/>
    <mergeCell ref="C3:C4"/>
    <mergeCell ref="B2:Q2"/>
    <mergeCell ref="D3:I3"/>
  </mergeCells>
  <printOptions/>
  <pageMargins left="0.3" right="0.13" top="0.3937007874015748" bottom="0.3937007874015748" header="0.31496062992125984" footer="0.31496062992125984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5.140625" style="0" customWidth="1"/>
    <col min="2" max="2" width="4.57421875" style="0" customWidth="1"/>
    <col min="3" max="3" width="20.57421875" style="0" customWidth="1"/>
  </cols>
  <sheetData>
    <row r="1" spans="1:15" ht="15.75">
      <c r="A1" s="85"/>
      <c r="B1" s="85"/>
      <c r="C1" s="85"/>
      <c r="D1" s="85"/>
      <c r="E1" s="85"/>
      <c r="F1" s="85"/>
      <c r="G1" s="85"/>
      <c r="H1" s="85"/>
      <c r="I1" s="85"/>
      <c r="J1" s="1719" t="s">
        <v>198</v>
      </c>
      <c r="K1" s="1719"/>
      <c r="L1" s="1719"/>
      <c r="M1" s="1719"/>
      <c r="N1" s="1719"/>
      <c r="O1" s="1719"/>
    </row>
    <row r="2" spans="1:15" ht="28.5" customHeight="1" thickBot="1">
      <c r="A2" s="85"/>
      <c r="B2" s="2057" t="s">
        <v>522</v>
      </c>
      <c r="C2" s="2057"/>
      <c r="D2" s="2057"/>
      <c r="E2" s="2057"/>
      <c r="F2" s="2057"/>
      <c r="G2" s="2057"/>
      <c r="H2" s="2057"/>
      <c r="I2" s="2057"/>
      <c r="J2" s="2057"/>
      <c r="K2" s="2057"/>
      <c r="L2" s="2057"/>
      <c r="M2" s="2057"/>
      <c r="N2" s="2057"/>
      <c r="O2" s="2057"/>
    </row>
    <row r="3" spans="1:15" ht="17.25" customHeight="1">
      <c r="A3" s="85"/>
      <c r="B3" s="1648" t="s">
        <v>193</v>
      </c>
      <c r="C3" s="2059" t="s">
        <v>28</v>
      </c>
      <c r="D3" s="2062" t="s">
        <v>320</v>
      </c>
      <c r="E3" s="2063"/>
      <c r="F3" s="2063"/>
      <c r="G3" s="2063"/>
      <c r="H3" s="2063"/>
      <c r="I3" s="2063"/>
      <c r="J3" s="2063" t="s">
        <v>321</v>
      </c>
      <c r="K3" s="2063"/>
      <c r="L3" s="2063"/>
      <c r="M3" s="2063"/>
      <c r="N3" s="2063"/>
      <c r="O3" s="2064"/>
    </row>
    <row r="4" spans="1:15" ht="17.25" customHeight="1">
      <c r="A4" s="86"/>
      <c r="B4" s="2058"/>
      <c r="C4" s="2060"/>
      <c r="D4" s="2065" t="s">
        <v>162</v>
      </c>
      <c r="E4" s="2066"/>
      <c r="F4" s="2066"/>
      <c r="G4" s="2066" t="s">
        <v>163</v>
      </c>
      <c r="H4" s="2066"/>
      <c r="I4" s="2066"/>
      <c r="J4" s="2066" t="s">
        <v>162</v>
      </c>
      <c r="K4" s="2066"/>
      <c r="L4" s="2066"/>
      <c r="M4" s="2066" t="s">
        <v>163</v>
      </c>
      <c r="N4" s="2066"/>
      <c r="O4" s="2067"/>
    </row>
    <row r="5" spans="1:15" ht="17.25" customHeight="1" thickBot="1">
      <c r="A5" s="86"/>
      <c r="B5" s="1683"/>
      <c r="C5" s="2061"/>
      <c r="D5" s="643">
        <v>2010</v>
      </c>
      <c r="E5" s="644">
        <v>2011</v>
      </c>
      <c r="F5" s="644">
        <v>2012</v>
      </c>
      <c r="G5" s="644">
        <v>2010</v>
      </c>
      <c r="H5" s="644">
        <v>2011</v>
      </c>
      <c r="I5" s="644">
        <v>2012</v>
      </c>
      <c r="J5" s="644">
        <v>2010</v>
      </c>
      <c r="K5" s="644">
        <v>2011</v>
      </c>
      <c r="L5" s="644">
        <v>2012</v>
      </c>
      <c r="M5" s="644">
        <v>2010</v>
      </c>
      <c r="N5" s="644">
        <v>2011</v>
      </c>
      <c r="O5" s="645">
        <v>2012</v>
      </c>
    </row>
    <row r="6" spans="1:15" ht="15.75">
      <c r="A6" s="85"/>
      <c r="B6" s="646">
        <v>1</v>
      </c>
      <c r="C6" s="531" t="s">
        <v>32</v>
      </c>
      <c r="D6" s="372">
        <v>1314</v>
      </c>
      <c r="E6" s="286">
        <v>1151</v>
      </c>
      <c r="F6" s="286">
        <v>1117</v>
      </c>
      <c r="G6" s="252">
        <v>67.2</v>
      </c>
      <c r="H6" s="252">
        <v>58.9</v>
      </c>
      <c r="I6" s="252">
        <v>57.2</v>
      </c>
      <c r="J6" s="286">
        <v>1709</v>
      </c>
      <c r="K6" s="286">
        <v>1456</v>
      </c>
      <c r="L6" s="286">
        <v>1429</v>
      </c>
      <c r="M6" s="252">
        <v>87.3</v>
      </c>
      <c r="N6" s="252">
        <v>74.5</v>
      </c>
      <c r="O6" s="253">
        <v>73.1</v>
      </c>
    </row>
    <row r="7" spans="1:15" ht="15.75">
      <c r="A7" s="85"/>
      <c r="B7" s="534">
        <v>2</v>
      </c>
      <c r="C7" s="535" t="s">
        <v>33</v>
      </c>
      <c r="D7" s="249">
        <v>1209</v>
      </c>
      <c r="E7" s="250">
        <v>1155</v>
      </c>
      <c r="F7" s="250">
        <v>1080</v>
      </c>
      <c r="G7" s="255">
        <v>73.6</v>
      </c>
      <c r="H7" s="255">
        <v>70.7</v>
      </c>
      <c r="I7" s="255">
        <v>66.4</v>
      </c>
      <c r="J7" s="250">
        <v>1246</v>
      </c>
      <c r="K7" s="250">
        <v>1151</v>
      </c>
      <c r="L7" s="250">
        <v>1114</v>
      </c>
      <c r="M7" s="255">
        <v>75.8</v>
      </c>
      <c r="N7" s="255">
        <v>70.4</v>
      </c>
      <c r="O7" s="256">
        <v>68.5</v>
      </c>
    </row>
    <row r="8" spans="1:15" ht="15.75">
      <c r="A8" s="85"/>
      <c r="B8" s="534">
        <v>3</v>
      </c>
      <c r="C8" s="535" t="s">
        <v>34</v>
      </c>
      <c r="D8" s="249">
        <v>611</v>
      </c>
      <c r="E8" s="250">
        <v>577</v>
      </c>
      <c r="F8" s="250">
        <v>576</v>
      </c>
      <c r="G8" s="255">
        <v>59.1</v>
      </c>
      <c r="H8" s="255">
        <v>55.8</v>
      </c>
      <c r="I8" s="255">
        <v>55.6</v>
      </c>
      <c r="J8" s="250">
        <v>580</v>
      </c>
      <c r="K8" s="250">
        <v>558</v>
      </c>
      <c r="L8" s="250">
        <v>539</v>
      </c>
      <c r="M8" s="255">
        <v>56.1</v>
      </c>
      <c r="N8" s="255">
        <v>53.9</v>
      </c>
      <c r="O8" s="256">
        <v>52</v>
      </c>
    </row>
    <row r="9" spans="1:15" ht="15.75">
      <c r="A9" s="85"/>
      <c r="B9" s="534">
        <v>4</v>
      </c>
      <c r="C9" s="535" t="s">
        <v>35</v>
      </c>
      <c r="D9" s="249">
        <v>3243</v>
      </c>
      <c r="E9" s="250">
        <v>2938</v>
      </c>
      <c r="F9" s="250">
        <v>2727</v>
      </c>
      <c r="G9" s="255">
        <v>96.7</v>
      </c>
      <c r="H9" s="255">
        <v>88.1</v>
      </c>
      <c r="I9" s="255">
        <v>82.2</v>
      </c>
      <c r="J9" s="250">
        <v>2851</v>
      </c>
      <c r="K9" s="250">
        <v>2887</v>
      </c>
      <c r="L9" s="250">
        <v>2683</v>
      </c>
      <c r="M9" s="255">
        <v>85</v>
      </c>
      <c r="N9" s="255">
        <v>86.6</v>
      </c>
      <c r="O9" s="256">
        <v>80.9</v>
      </c>
    </row>
    <row r="10" spans="1:15" ht="15.75">
      <c r="A10" s="85"/>
      <c r="B10" s="534">
        <v>5</v>
      </c>
      <c r="C10" s="535" t="s">
        <v>36</v>
      </c>
      <c r="D10" s="249">
        <v>3797</v>
      </c>
      <c r="E10" s="250">
        <v>3255</v>
      </c>
      <c r="F10" s="250">
        <v>2719</v>
      </c>
      <c r="G10" s="255">
        <v>85.3</v>
      </c>
      <c r="H10" s="255">
        <v>73.6</v>
      </c>
      <c r="I10" s="255">
        <v>61.9</v>
      </c>
      <c r="J10" s="250">
        <v>3028</v>
      </c>
      <c r="K10" s="250">
        <v>2876</v>
      </c>
      <c r="L10" s="250">
        <v>2844</v>
      </c>
      <c r="M10" s="255">
        <v>68</v>
      </c>
      <c r="N10" s="255">
        <v>65.1</v>
      </c>
      <c r="O10" s="256">
        <v>64.8</v>
      </c>
    </row>
    <row r="11" spans="1:15" ht="15.75">
      <c r="A11" s="85"/>
      <c r="B11" s="534">
        <v>6</v>
      </c>
      <c r="C11" s="540" t="s">
        <v>37</v>
      </c>
      <c r="D11" s="249">
        <v>811</v>
      </c>
      <c r="E11" s="250">
        <v>782</v>
      </c>
      <c r="F11" s="250">
        <v>760</v>
      </c>
      <c r="G11" s="255">
        <v>63</v>
      </c>
      <c r="H11" s="255">
        <v>61.1</v>
      </c>
      <c r="I11" s="255">
        <v>59.7</v>
      </c>
      <c r="J11" s="250">
        <v>875</v>
      </c>
      <c r="K11" s="250">
        <v>824</v>
      </c>
      <c r="L11" s="250">
        <v>851</v>
      </c>
      <c r="M11" s="255">
        <v>68</v>
      </c>
      <c r="N11" s="255">
        <v>64.4</v>
      </c>
      <c r="O11" s="256">
        <v>66.8</v>
      </c>
    </row>
    <row r="12" spans="1:15" ht="15.75">
      <c r="A12" s="85"/>
      <c r="B12" s="534">
        <v>7</v>
      </c>
      <c r="C12" s="540" t="s">
        <v>38</v>
      </c>
      <c r="D12" s="249">
        <v>1135</v>
      </c>
      <c r="E12" s="250">
        <v>1176</v>
      </c>
      <c r="F12" s="250">
        <v>1131</v>
      </c>
      <c r="G12" s="255">
        <v>91.4</v>
      </c>
      <c r="H12" s="255">
        <v>94.5</v>
      </c>
      <c r="I12" s="255">
        <v>90.6</v>
      </c>
      <c r="J12" s="250">
        <v>906</v>
      </c>
      <c r="K12" s="250">
        <v>843</v>
      </c>
      <c r="L12" s="250">
        <v>803</v>
      </c>
      <c r="M12" s="255">
        <v>72.9</v>
      </c>
      <c r="N12" s="255">
        <v>67.7</v>
      </c>
      <c r="O12" s="256">
        <v>64.3</v>
      </c>
    </row>
    <row r="13" spans="1:15" ht="15.75">
      <c r="A13" s="85"/>
      <c r="B13" s="534">
        <v>8</v>
      </c>
      <c r="C13" s="540" t="s">
        <v>39</v>
      </c>
      <c r="D13" s="249">
        <v>1186</v>
      </c>
      <c r="E13" s="250">
        <v>1126</v>
      </c>
      <c r="F13" s="250">
        <v>992</v>
      </c>
      <c r="G13" s="255">
        <v>65.5</v>
      </c>
      <c r="H13" s="255">
        <v>62.5</v>
      </c>
      <c r="I13" s="255">
        <v>55.4</v>
      </c>
      <c r="J13" s="250">
        <v>1249</v>
      </c>
      <c r="K13" s="250">
        <v>1239</v>
      </c>
      <c r="L13" s="250">
        <v>1131</v>
      </c>
      <c r="M13" s="255">
        <v>69</v>
      </c>
      <c r="N13" s="255">
        <v>68.8</v>
      </c>
      <c r="O13" s="256">
        <v>63.2</v>
      </c>
    </row>
    <row r="14" spans="1:15" ht="15.75">
      <c r="A14" s="85"/>
      <c r="B14" s="534">
        <v>9</v>
      </c>
      <c r="C14" s="535" t="s">
        <v>40</v>
      </c>
      <c r="D14" s="249">
        <v>1155</v>
      </c>
      <c r="E14" s="250">
        <v>1031</v>
      </c>
      <c r="F14" s="250">
        <v>785</v>
      </c>
      <c r="G14" s="255">
        <v>83.8</v>
      </c>
      <c r="H14" s="255">
        <v>74.9</v>
      </c>
      <c r="I14" s="255">
        <v>57</v>
      </c>
      <c r="J14" s="250">
        <v>803</v>
      </c>
      <c r="K14" s="250">
        <v>702</v>
      </c>
      <c r="L14" s="250">
        <v>582</v>
      </c>
      <c r="M14" s="255">
        <v>58.3</v>
      </c>
      <c r="N14" s="255">
        <v>51</v>
      </c>
      <c r="O14" s="256">
        <v>42.3</v>
      </c>
    </row>
    <row r="15" spans="1:15" ht="15.75">
      <c r="A15" s="85"/>
      <c r="B15" s="534">
        <v>10</v>
      </c>
      <c r="C15" s="535" t="s">
        <v>41</v>
      </c>
      <c r="D15" s="249">
        <v>1217</v>
      </c>
      <c r="E15" s="250">
        <v>1143</v>
      </c>
      <c r="F15" s="250">
        <v>1007</v>
      </c>
      <c r="G15" s="255">
        <v>70.9</v>
      </c>
      <c r="H15" s="255">
        <v>66.8</v>
      </c>
      <c r="I15" s="255">
        <v>58.8</v>
      </c>
      <c r="J15" s="250">
        <v>819</v>
      </c>
      <c r="K15" s="250">
        <v>766</v>
      </c>
      <c r="L15" s="250">
        <v>798</v>
      </c>
      <c r="M15" s="255">
        <v>47.7</v>
      </c>
      <c r="N15" s="255">
        <v>44.7</v>
      </c>
      <c r="O15" s="256">
        <v>46.6</v>
      </c>
    </row>
    <row r="16" spans="1:15" ht="15.75">
      <c r="A16" s="1734">
        <v>82</v>
      </c>
      <c r="B16" s="534">
        <v>11</v>
      </c>
      <c r="C16" s="540" t="s">
        <v>42</v>
      </c>
      <c r="D16" s="249">
        <v>1022</v>
      </c>
      <c r="E16" s="250">
        <v>921</v>
      </c>
      <c r="F16" s="250">
        <v>809</v>
      </c>
      <c r="G16" s="255">
        <v>101.1</v>
      </c>
      <c r="H16" s="255">
        <v>91.8</v>
      </c>
      <c r="I16" s="255">
        <v>81.2</v>
      </c>
      <c r="J16" s="250">
        <v>1371</v>
      </c>
      <c r="K16" s="250">
        <v>1188</v>
      </c>
      <c r="L16" s="250">
        <v>1012</v>
      </c>
      <c r="M16" s="255">
        <v>135.6</v>
      </c>
      <c r="N16" s="255">
        <v>118.4</v>
      </c>
      <c r="O16" s="256">
        <v>101.6</v>
      </c>
    </row>
    <row r="17" spans="1:15" ht="15.75">
      <c r="A17" s="1734"/>
      <c r="B17" s="534">
        <v>12</v>
      </c>
      <c r="C17" s="540" t="s">
        <v>43</v>
      </c>
      <c r="D17" s="249">
        <v>1792</v>
      </c>
      <c r="E17" s="250">
        <v>1787</v>
      </c>
      <c r="F17" s="250">
        <v>1737</v>
      </c>
      <c r="G17" s="255">
        <v>77.7</v>
      </c>
      <c r="H17" s="255">
        <v>78.1</v>
      </c>
      <c r="I17" s="255">
        <v>76.6</v>
      </c>
      <c r="J17" s="250">
        <v>1742</v>
      </c>
      <c r="K17" s="250">
        <v>1769</v>
      </c>
      <c r="L17" s="250">
        <v>1740</v>
      </c>
      <c r="M17" s="255">
        <v>75.5</v>
      </c>
      <c r="N17" s="255">
        <v>77.4</v>
      </c>
      <c r="O17" s="256">
        <v>76.7</v>
      </c>
    </row>
    <row r="18" spans="1:15" ht="15.75">
      <c r="A18" s="541"/>
      <c r="B18" s="534">
        <v>13</v>
      </c>
      <c r="C18" s="535" t="s">
        <v>44</v>
      </c>
      <c r="D18" s="249">
        <v>1569</v>
      </c>
      <c r="E18" s="250">
        <v>1459</v>
      </c>
      <c r="F18" s="250">
        <v>1176</v>
      </c>
      <c r="G18" s="255">
        <v>62</v>
      </c>
      <c r="H18" s="255">
        <v>57.8</v>
      </c>
      <c r="I18" s="255">
        <v>46.6</v>
      </c>
      <c r="J18" s="250">
        <v>1330</v>
      </c>
      <c r="K18" s="250">
        <v>1301</v>
      </c>
      <c r="L18" s="250">
        <v>1200</v>
      </c>
      <c r="M18" s="255">
        <v>52.5</v>
      </c>
      <c r="N18" s="255">
        <v>51.5</v>
      </c>
      <c r="O18" s="256">
        <v>47.6</v>
      </c>
    </row>
    <row r="19" spans="1:15" ht="15.75">
      <c r="A19" s="647"/>
      <c r="B19" s="542">
        <v>14</v>
      </c>
      <c r="C19" s="540" t="s">
        <v>45</v>
      </c>
      <c r="D19" s="249">
        <v>867</v>
      </c>
      <c r="E19" s="250">
        <v>849</v>
      </c>
      <c r="F19" s="250">
        <v>818</v>
      </c>
      <c r="G19" s="255">
        <v>72.9</v>
      </c>
      <c r="H19" s="255">
        <v>71.8</v>
      </c>
      <c r="I19" s="255">
        <v>69.5</v>
      </c>
      <c r="J19" s="250">
        <v>737</v>
      </c>
      <c r="K19" s="250">
        <v>638</v>
      </c>
      <c r="L19" s="250">
        <v>643</v>
      </c>
      <c r="M19" s="255">
        <v>62</v>
      </c>
      <c r="N19" s="255">
        <v>54</v>
      </c>
      <c r="O19" s="256">
        <v>54.6</v>
      </c>
    </row>
    <row r="20" spans="1:15" ht="15.75">
      <c r="A20" s="85"/>
      <c r="B20" s="542">
        <v>15</v>
      </c>
      <c r="C20" s="540" t="s">
        <v>46</v>
      </c>
      <c r="D20" s="249">
        <v>1697</v>
      </c>
      <c r="E20" s="250">
        <v>1417</v>
      </c>
      <c r="F20" s="250">
        <v>1217</v>
      </c>
      <c r="G20" s="255">
        <v>71.3</v>
      </c>
      <c r="H20" s="255">
        <v>59.6</v>
      </c>
      <c r="I20" s="255">
        <v>51.2</v>
      </c>
      <c r="J20" s="250">
        <v>1892</v>
      </c>
      <c r="K20" s="250">
        <v>1309</v>
      </c>
      <c r="L20" s="250">
        <v>1279</v>
      </c>
      <c r="M20" s="255">
        <v>79.5</v>
      </c>
      <c r="N20" s="255">
        <v>55.1</v>
      </c>
      <c r="O20" s="256">
        <v>53.8</v>
      </c>
    </row>
    <row r="21" spans="1:15" ht="15.75">
      <c r="A21" s="85"/>
      <c r="B21" s="542">
        <v>16</v>
      </c>
      <c r="C21" s="535" t="s">
        <v>47</v>
      </c>
      <c r="D21" s="249">
        <v>850</v>
      </c>
      <c r="E21" s="250">
        <v>798</v>
      </c>
      <c r="F21" s="250">
        <v>700</v>
      </c>
      <c r="G21" s="255">
        <v>57</v>
      </c>
      <c r="H21" s="255">
        <v>53.9</v>
      </c>
      <c r="I21" s="255">
        <v>47.6</v>
      </c>
      <c r="J21" s="250">
        <v>799</v>
      </c>
      <c r="K21" s="250">
        <v>729</v>
      </c>
      <c r="L21" s="250">
        <v>713</v>
      </c>
      <c r="M21" s="255">
        <v>53.6</v>
      </c>
      <c r="N21" s="255">
        <v>49.3</v>
      </c>
      <c r="O21" s="256">
        <v>48.5</v>
      </c>
    </row>
    <row r="22" spans="1:15" ht="15.75">
      <c r="A22" s="85"/>
      <c r="B22" s="542">
        <v>17</v>
      </c>
      <c r="C22" s="535" t="s">
        <v>48</v>
      </c>
      <c r="D22" s="249">
        <v>731</v>
      </c>
      <c r="E22" s="250">
        <v>780</v>
      </c>
      <c r="F22" s="250">
        <v>833</v>
      </c>
      <c r="G22" s="255">
        <v>63.5</v>
      </c>
      <c r="H22" s="255">
        <v>67.7</v>
      </c>
      <c r="I22" s="255">
        <v>72.2</v>
      </c>
      <c r="J22" s="250">
        <v>494</v>
      </c>
      <c r="K22" s="250">
        <v>510</v>
      </c>
      <c r="L22" s="250">
        <v>549</v>
      </c>
      <c r="M22" s="255">
        <v>42.9</v>
      </c>
      <c r="N22" s="255">
        <v>44.3</v>
      </c>
      <c r="O22" s="256">
        <v>47.6</v>
      </c>
    </row>
    <row r="23" spans="1:15" ht="15.75">
      <c r="A23" s="85"/>
      <c r="B23" s="542">
        <v>18</v>
      </c>
      <c r="C23" s="535" t="s">
        <v>49</v>
      </c>
      <c r="D23" s="249">
        <v>764</v>
      </c>
      <c r="E23" s="250">
        <v>662</v>
      </c>
      <c r="F23" s="250">
        <v>632</v>
      </c>
      <c r="G23" s="255">
        <v>65.3</v>
      </c>
      <c r="H23" s="255">
        <v>57.1</v>
      </c>
      <c r="I23" s="255">
        <v>54.9</v>
      </c>
      <c r="J23" s="250">
        <v>805</v>
      </c>
      <c r="K23" s="250">
        <v>778</v>
      </c>
      <c r="L23" s="250">
        <v>725</v>
      </c>
      <c r="M23" s="255">
        <v>68.8</v>
      </c>
      <c r="N23" s="255">
        <v>67.1</v>
      </c>
      <c r="O23" s="256">
        <v>63</v>
      </c>
    </row>
    <row r="24" spans="1:15" ht="15.75">
      <c r="A24" s="85"/>
      <c r="B24" s="542">
        <v>19</v>
      </c>
      <c r="C24" s="535" t="s">
        <v>50</v>
      </c>
      <c r="D24" s="249">
        <v>655</v>
      </c>
      <c r="E24" s="250">
        <v>407</v>
      </c>
      <c r="F24" s="250">
        <v>423</v>
      </c>
      <c r="G24" s="255">
        <v>60.3</v>
      </c>
      <c r="H24" s="255">
        <v>37.7</v>
      </c>
      <c r="I24" s="255">
        <v>39.3</v>
      </c>
      <c r="J24" s="250">
        <v>437</v>
      </c>
      <c r="K24" s="250">
        <v>343</v>
      </c>
      <c r="L24" s="250">
        <v>367</v>
      </c>
      <c r="M24" s="255">
        <v>40.3</v>
      </c>
      <c r="N24" s="255">
        <v>31.7</v>
      </c>
      <c r="O24" s="256">
        <v>34.1</v>
      </c>
    </row>
    <row r="25" spans="1:15" ht="15.75">
      <c r="A25" s="85"/>
      <c r="B25" s="542">
        <v>20</v>
      </c>
      <c r="C25" s="540" t="s">
        <v>51</v>
      </c>
      <c r="D25" s="249">
        <v>1600</v>
      </c>
      <c r="E25" s="250">
        <v>1579</v>
      </c>
      <c r="F25" s="250">
        <v>1405</v>
      </c>
      <c r="G25" s="255">
        <v>58.1</v>
      </c>
      <c r="H25" s="255">
        <v>57.6</v>
      </c>
      <c r="I25" s="255">
        <v>51.5</v>
      </c>
      <c r="J25" s="250">
        <v>1599</v>
      </c>
      <c r="K25" s="250">
        <v>1474</v>
      </c>
      <c r="L25" s="250">
        <v>1446</v>
      </c>
      <c r="M25" s="255">
        <v>58.1</v>
      </c>
      <c r="N25" s="255">
        <v>53.8</v>
      </c>
      <c r="O25" s="256">
        <v>53</v>
      </c>
    </row>
    <row r="26" spans="1:15" ht="15.75">
      <c r="A26" s="85"/>
      <c r="B26" s="542">
        <v>21</v>
      </c>
      <c r="C26" s="540" t="s">
        <v>52</v>
      </c>
      <c r="D26" s="249">
        <v>1183</v>
      </c>
      <c r="E26" s="250">
        <v>1069</v>
      </c>
      <c r="F26" s="250">
        <v>893</v>
      </c>
      <c r="G26" s="255">
        <v>108.3</v>
      </c>
      <c r="H26" s="255">
        <v>98.4</v>
      </c>
      <c r="I26" s="255">
        <v>82.5</v>
      </c>
      <c r="J26" s="250">
        <v>856</v>
      </c>
      <c r="K26" s="250">
        <v>857</v>
      </c>
      <c r="L26" s="250">
        <v>780</v>
      </c>
      <c r="M26" s="255">
        <v>78.4</v>
      </c>
      <c r="N26" s="255">
        <v>78.9</v>
      </c>
      <c r="O26" s="256">
        <v>72.1</v>
      </c>
    </row>
    <row r="27" spans="1:15" ht="15.75">
      <c r="A27" s="85"/>
      <c r="B27" s="542">
        <v>22</v>
      </c>
      <c r="C27" s="535" t="s">
        <v>53</v>
      </c>
      <c r="D27" s="249">
        <v>757</v>
      </c>
      <c r="E27" s="250">
        <v>718</v>
      </c>
      <c r="F27" s="250">
        <v>638</v>
      </c>
      <c r="G27" s="255">
        <v>56.9</v>
      </c>
      <c r="H27" s="255">
        <v>54.2</v>
      </c>
      <c r="I27" s="255">
        <v>48.4</v>
      </c>
      <c r="J27" s="250">
        <v>594</v>
      </c>
      <c r="K27" s="250">
        <v>583</v>
      </c>
      <c r="L27" s="250">
        <v>546</v>
      </c>
      <c r="M27" s="255">
        <v>44.6</v>
      </c>
      <c r="N27" s="255">
        <v>44</v>
      </c>
      <c r="O27" s="256">
        <v>41.5</v>
      </c>
    </row>
    <row r="28" spans="1:15" ht="15.75">
      <c r="A28" s="85"/>
      <c r="B28" s="542">
        <v>23</v>
      </c>
      <c r="C28" s="535" t="s">
        <v>54</v>
      </c>
      <c r="D28" s="249">
        <v>535</v>
      </c>
      <c r="E28" s="250">
        <v>473</v>
      </c>
      <c r="F28" s="250">
        <v>449</v>
      </c>
      <c r="G28" s="255">
        <v>41.4</v>
      </c>
      <c r="H28" s="255">
        <v>36.9</v>
      </c>
      <c r="I28" s="255">
        <v>35.3</v>
      </c>
      <c r="J28" s="250">
        <v>633</v>
      </c>
      <c r="K28" s="250">
        <v>597</v>
      </c>
      <c r="L28" s="250">
        <v>551</v>
      </c>
      <c r="M28" s="255">
        <v>49</v>
      </c>
      <c r="N28" s="255">
        <v>46.6</v>
      </c>
      <c r="O28" s="256">
        <v>43.3</v>
      </c>
    </row>
    <row r="29" spans="1:15" ht="15.75">
      <c r="A29" s="85"/>
      <c r="B29" s="542">
        <v>24</v>
      </c>
      <c r="C29" s="540" t="s">
        <v>55</v>
      </c>
      <c r="D29" s="249">
        <v>528</v>
      </c>
      <c r="E29" s="250">
        <v>511</v>
      </c>
      <c r="F29" s="250">
        <v>551</v>
      </c>
      <c r="G29" s="255">
        <v>58.6</v>
      </c>
      <c r="H29" s="255">
        <v>56.7</v>
      </c>
      <c r="I29" s="255">
        <v>61.1</v>
      </c>
      <c r="J29" s="250">
        <v>379</v>
      </c>
      <c r="K29" s="250">
        <v>372</v>
      </c>
      <c r="L29" s="250">
        <v>434</v>
      </c>
      <c r="M29" s="255">
        <v>42.1</v>
      </c>
      <c r="N29" s="255">
        <v>41.3</v>
      </c>
      <c r="O29" s="256">
        <v>48.1</v>
      </c>
    </row>
    <row r="30" spans="1:15" ht="15.75">
      <c r="A30" s="85"/>
      <c r="B30" s="542">
        <v>25</v>
      </c>
      <c r="C30" s="540" t="s">
        <v>56</v>
      </c>
      <c r="D30" s="249">
        <v>773</v>
      </c>
      <c r="E30" s="250">
        <v>674</v>
      </c>
      <c r="F30" s="250">
        <v>574</v>
      </c>
      <c r="G30" s="255">
        <v>70.2</v>
      </c>
      <c r="H30" s="255">
        <v>61.9</v>
      </c>
      <c r="I30" s="255">
        <v>53.1</v>
      </c>
      <c r="J30" s="250">
        <v>933</v>
      </c>
      <c r="K30" s="250">
        <v>917</v>
      </c>
      <c r="L30" s="250">
        <v>843</v>
      </c>
      <c r="M30" s="255">
        <v>84.7</v>
      </c>
      <c r="N30" s="255">
        <v>84.2</v>
      </c>
      <c r="O30" s="256">
        <v>78.1</v>
      </c>
    </row>
    <row r="31" spans="1:15" ht="15.75">
      <c r="A31" s="85"/>
      <c r="B31" s="542">
        <v>26</v>
      </c>
      <c r="C31" s="535" t="s">
        <v>185</v>
      </c>
      <c r="D31" s="249">
        <v>1045</v>
      </c>
      <c r="E31" s="250">
        <v>939</v>
      </c>
      <c r="F31" s="250">
        <v>754</v>
      </c>
      <c r="G31" s="255">
        <v>38.1</v>
      </c>
      <c r="H31" s="255">
        <v>34</v>
      </c>
      <c r="I31" s="255">
        <v>27.2</v>
      </c>
      <c r="J31" s="250">
        <v>1254</v>
      </c>
      <c r="K31" s="250">
        <v>1190</v>
      </c>
      <c r="L31" s="250">
        <v>966</v>
      </c>
      <c r="M31" s="255">
        <v>45.7</v>
      </c>
      <c r="N31" s="255">
        <v>43.1</v>
      </c>
      <c r="O31" s="256">
        <v>34.8</v>
      </c>
    </row>
    <row r="32" spans="1:15" ht="16.5" thickBot="1">
      <c r="A32" s="85"/>
      <c r="B32" s="648">
        <v>27</v>
      </c>
      <c r="C32" s="649" t="s">
        <v>183</v>
      </c>
      <c r="D32" s="486">
        <v>195</v>
      </c>
      <c r="E32" s="289">
        <v>121</v>
      </c>
      <c r="F32" s="289">
        <v>176</v>
      </c>
      <c r="G32" s="259">
        <v>51.5</v>
      </c>
      <c r="H32" s="259">
        <v>31.9</v>
      </c>
      <c r="I32" s="259">
        <v>46.4</v>
      </c>
      <c r="J32" s="289">
        <v>279</v>
      </c>
      <c r="K32" s="289">
        <v>283</v>
      </c>
      <c r="L32" s="289">
        <v>264</v>
      </c>
      <c r="M32" s="259">
        <v>73.7</v>
      </c>
      <c r="N32" s="259">
        <v>74.7</v>
      </c>
      <c r="O32" s="260">
        <v>69.6</v>
      </c>
    </row>
    <row r="33" spans="1:15" ht="16.5" thickBot="1">
      <c r="A33" s="546"/>
      <c r="B33" s="2055" t="s">
        <v>69</v>
      </c>
      <c r="C33" s="2056"/>
      <c r="D33" s="487">
        <v>32241</v>
      </c>
      <c r="E33" s="479">
        <v>29498</v>
      </c>
      <c r="F33" s="479">
        <v>26679</v>
      </c>
      <c r="G33" s="261">
        <v>70.4</v>
      </c>
      <c r="H33" s="261">
        <v>64.7</v>
      </c>
      <c r="I33" s="261">
        <v>58.7</v>
      </c>
      <c r="J33" s="479">
        <v>30200</v>
      </c>
      <c r="K33" s="479">
        <v>28140</v>
      </c>
      <c r="L33" s="479">
        <v>26832</v>
      </c>
      <c r="M33" s="261">
        <v>66</v>
      </c>
      <c r="N33" s="261">
        <v>61.7</v>
      </c>
      <c r="O33" s="262">
        <v>59</v>
      </c>
    </row>
    <row r="34" spans="1:15" ht="15">
      <c r="A34" s="85"/>
      <c r="B34" s="2051" t="s">
        <v>322</v>
      </c>
      <c r="C34" s="2051"/>
      <c r="D34" s="2051"/>
      <c r="E34" s="2051"/>
      <c r="F34" s="2051"/>
      <c r="G34" s="2051"/>
      <c r="H34" s="2051"/>
      <c r="I34" s="2051"/>
      <c r="J34" s="2051"/>
      <c r="K34" s="2051"/>
      <c r="L34" s="2051"/>
      <c r="M34" s="2051"/>
      <c r="N34" s="2051"/>
      <c r="O34" s="2051"/>
    </row>
  </sheetData>
  <sheetProtection/>
  <mergeCells count="13">
    <mergeCell ref="J4:L4"/>
    <mergeCell ref="M4:O4"/>
    <mergeCell ref="A16:A17"/>
    <mergeCell ref="B33:C33"/>
    <mergeCell ref="B34:O34"/>
    <mergeCell ref="J1:O1"/>
    <mergeCell ref="B2:O2"/>
    <mergeCell ref="B3:B5"/>
    <mergeCell ref="C3:C5"/>
    <mergeCell ref="D3:I3"/>
    <mergeCell ref="J3:O3"/>
    <mergeCell ref="D4:F4"/>
    <mergeCell ref="G4:I4"/>
  </mergeCells>
  <printOptions/>
  <pageMargins left="0.4" right="0.37" top="0.3" bottom="0.33" header="0.24" footer="0.16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5.7109375" style="0" customWidth="1"/>
    <col min="2" max="2" width="4.421875" style="0" customWidth="1"/>
    <col min="3" max="3" width="19.421875" style="0" customWidth="1"/>
    <col min="4" max="13" width="10.8515625" style="0" customWidth="1"/>
  </cols>
  <sheetData>
    <row r="1" spans="1:14" ht="15.75">
      <c r="A1" s="131"/>
      <c r="B1" s="131"/>
      <c r="C1" s="132"/>
      <c r="D1" s="131"/>
      <c r="E1" s="131"/>
      <c r="F1" s="131"/>
      <c r="G1" s="131"/>
      <c r="H1" s="131"/>
      <c r="I1" s="131"/>
      <c r="J1" s="131"/>
      <c r="K1" s="131"/>
      <c r="L1" s="2068" t="s">
        <v>436</v>
      </c>
      <c r="M1" s="2068"/>
      <c r="N1" s="1320"/>
    </row>
    <row r="2" spans="1:14" ht="15" customHeight="1">
      <c r="A2" s="131"/>
      <c r="B2" s="1747" t="s">
        <v>525</v>
      </c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139"/>
    </row>
    <row r="3" spans="1:14" ht="27" customHeight="1" thickBot="1">
      <c r="A3" s="131"/>
      <c r="B3" s="1754"/>
      <c r="C3" s="1754"/>
      <c r="D3" s="1754"/>
      <c r="E3" s="1754"/>
      <c r="F3" s="1754"/>
      <c r="G3" s="1754"/>
      <c r="H3" s="1754"/>
      <c r="I3" s="1754"/>
      <c r="J3" s="1754"/>
      <c r="K3" s="1754"/>
      <c r="L3" s="1754"/>
      <c r="M3" s="1754"/>
      <c r="N3" s="1139"/>
    </row>
    <row r="4" spans="1:14" ht="16.5" thickBot="1">
      <c r="A4" s="134"/>
      <c r="B4" s="2043" t="s">
        <v>27</v>
      </c>
      <c r="C4" s="2071" t="s">
        <v>28</v>
      </c>
      <c r="D4" s="2073" t="s">
        <v>1</v>
      </c>
      <c r="E4" s="2074"/>
      <c r="F4" s="2074"/>
      <c r="G4" s="2074"/>
      <c r="H4" s="2075"/>
      <c r="I4" s="2074" t="s">
        <v>0</v>
      </c>
      <c r="J4" s="2074"/>
      <c r="K4" s="2074"/>
      <c r="L4" s="2074"/>
      <c r="M4" s="2076"/>
      <c r="N4" s="1033"/>
    </row>
    <row r="5" spans="1:14" ht="16.5" thickBot="1">
      <c r="A5" s="134"/>
      <c r="B5" s="2040"/>
      <c r="C5" s="2072"/>
      <c r="D5" s="1038">
        <v>2009</v>
      </c>
      <c r="E5" s="437">
        <v>2010</v>
      </c>
      <c r="F5" s="437">
        <v>2011</v>
      </c>
      <c r="G5" s="437">
        <v>2012</v>
      </c>
      <c r="H5" s="437">
        <v>2013</v>
      </c>
      <c r="I5" s="437">
        <v>2009</v>
      </c>
      <c r="J5" s="437">
        <v>2010</v>
      </c>
      <c r="K5" s="437">
        <v>2011</v>
      </c>
      <c r="L5" s="437">
        <v>2012</v>
      </c>
      <c r="M5" s="327">
        <v>2013</v>
      </c>
      <c r="N5" s="1034"/>
    </row>
    <row r="6" spans="1:14" ht="15.75">
      <c r="A6" s="131"/>
      <c r="B6" s="79">
        <v>1</v>
      </c>
      <c r="C6" s="658" t="s">
        <v>32</v>
      </c>
      <c r="D6" s="1039">
        <v>194.7</v>
      </c>
      <c r="E6" s="1016">
        <v>189.7</v>
      </c>
      <c r="F6" s="87">
        <v>180.9</v>
      </c>
      <c r="G6" s="1016">
        <v>178.1</v>
      </c>
      <c r="H6" s="252">
        <v>135.7</v>
      </c>
      <c r="I6" s="1043">
        <v>193.3</v>
      </c>
      <c r="J6" s="359">
        <v>172.7</v>
      </c>
      <c r="K6" s="39">
        <v>167.3</v>
      </c>
      <c r="L6" s="359">
        <v>146.3</v>
      </c>
      <c r="M6" s="253">
        <v>141.3</v>
      </c>
      <c r="N6" s="1035"/>
    </row>
    <row r="7" spans="1:14" ht="15.75">
      <c r="A7" s="131"/>
      <c r="B7" s="81">
        <v>2</v>
      </c>
      <c r="C7" s="659" t="s">
        <v>33</v>
      </c>
      <c r="D7" s="1040">
        <v>114.5</v>
      </c>
      <c r="E7" s="360">
        <v>106.1</v>
      </c>
      <c r="F7" s="39">
        <v>93.9</v>
      </c>
      <c r="G7" s="360">
        <v>83</v>
      </c>
      <c r="H7" s="255">
        <v>63.8</v>
      </c>
      <c r="I7" s="602">
        <v>169.1</v>
      </c>
      <c r="J7" s="360">
        <v>158.4</v>
      </c>
      <c r="K7" s="39">
        <v>148.8</v>
      </c>
      <c r="L7" s="360">
        <v>137.5</v>
      </c>
      <c r="M7" s="256">
        <v>102.3</v>
      </c>
      <c r="N7" s="1035"/>
    </row>
    <row r="8" spans="1:14" ht="15.75">
      <c r="A8" s="131"/>
      <c r="B8" s="81">
        <v>3</v>
      </c>
      <c r="C8" s="659" t="s">
        <v>34</v>
      </c>
      <c r="D8" s="1040">
        <v>178.9</v>
      </c>
      <c r="E8" s="360">
        <v>168.7</v>
      </c>
      <c r="F8" s="39">
        <v>158.6</v>
      </c>
      <c r="G8" s="360">
        <v>151.2</v>
      </c>
      <c r="H8" s="255">
        <v>103.3</v>
      </c>
      <c r="I8" s="602">
        <v>238.7</v>
      </c>
      <c r="J8" s="360">
        <v>232.1</v>
      </c>
      <c r="K8" s="39">
        <v>221.1</v>
      </c>
      <c r="L8" s="360">
        <v>199.3</v>
      </c>
      <c r="M8" s="256">
        <v>131.1</v>
      </c>
      <c r="N8" s="1035"/>
    </row>
    <row r="9" spans="1:14" ht="15.75">
      <c r="A9" s="131"/>
      <c r="B9" s="81">
        <v>4</v>
      </c>
      <c r="C9" s="659" t="s">
        <v>35</v>
      </c>
      <c r="D9" s="1040">
        <v>252.2</v>
      </c>
      <c r="E9" s="360">
        <v>250.8</v>
      </c>
      <c r="F9" s="39">
        <v>200.2</v>
      </c>
      <c r="G9" s="360">
        <v>166.5</v>
      </c>
      <c r="H9" s="255">
        <v>127.1</v>
      </c>
      <c r="I9" s="602">
        <v>341.5</v>
      </c>
      <c r="J9" s="360">
        <v>307.4</v>
      </c>
      <c r="K9" s="39">
        <v>250.2</v>
      </c>
      <c r="L9" s="360">
        <v>223.7</v>
      </c>
      <c r="M9" s="256">
        <v>167.4</v>
      </c>
      <c r="N9" s="1035"/>
    </row>
    <row r="10" spans="1:14" ht="15.75">
      <c r="A10" s="131"/>
      <c r="B10" s="81">
        <v>5</v>
      </c>
      <c r="C10" s="659" t="s">
        <v>36</v>
      </c>
      <c r="D10" s="1040">
        <v>171</v>
      </c>
      <c r="E10" s="360">
        <v>157.9</v>
      </c>
      <c r="F10" s="39">
        <v>138.8</v>
      </c>
      <c r="G10" s="360">
        <v>120.2</v>
      </c>
      <c r="H10" s="255">
        <v>109.1</v>
      </c>
      <c r="I10" s="602">
        <v>157.4</v>
      </c>
      <c r="J10" s="360">
        <v>143.6</v>
      </c>
      <c r="K10" s="39">
        <v>124.6</v>
      </c>
      <c r="L10" s="360">
        <v>98.1</v>
      </c>
      <c r="M10" s="256">
        <v>91.2</v>
      </c>
      <c r="N10" s="1035"/>
    </row>
    <row r="11" spans="1:14" ht="15.75">
      <c r="A11" s="131"/>
      <c r="B11" s="81">
        <v>6</v>
      </c>
      <c r="C11" s="659" t="s">
        <v>37</v>
      </c>
      <c r="D11" s="1040">
        <v>151.5</v>
      </c>
      <c r="E11" s="360">
        <v>144.5</v>
      </c>
      <c r="F11" s="39">
        <v>135.8</v>
      </c>
      <c r="G11" s="360">
        <v>115.9</v>
      </c>
      <c r="H11" s="255">
        <v>88.3</v>
      </c>
      <c r="I11" s="602">
        <v>233.7</v>
      </c>
      <c r="J11" s="360">
        <v>239.9</v>
      </c>
      <c r="K11" s="39">
        <v>193.8</v>
      </c>
      <c r="L11" s="360">
        <v>176</v>
      </c>
      <c r="M11" s="256">
        <v>132.8</v>
      </c>
      <c r="N11" s="1035"/>
    </row>
    <row r="12" spans="1:14" ht="15.75">
      <c r="A12" s="131"/>
      <c r="B12" s="81">
        <v>7</v>
      </c>
      <c r="C12" s="659" t="s">
        <v>38</v>
      </c>
      <c r="D12" s="1040">
        <v>203.2</v>
      </c>
      <c r="E12" s="360">
        <v>216.6</v>
      </c>
      <c r="F12" s="39">
        <v>191.7</v>
      </c>
      <c r="G12" s="360">
        <v>158</v>
      </c>
      <c r="H12" s="255">
        <v>121.6</v>
      </c>
      <c r="I12" s="602">
        <v>213.4</v>
      </c>
      <c r="J12" s="360">
        <v>212.9</v>
      </c>
      <c r="K12" s="39">
        <v>202.1</v>
      </c>
      <c r="L12" s="360">
        <v>168.6</v>
      </c>
      <c r="M12" s="256">
        <v>126.9</v>
      </c>
      <c r="N12" s="1035"/>
    </row>
    <row r="13" spans="1:14" ht="15.75">
      <c r="A13" s="131"/>
      <c r="B13" s="81">
        <v>8</v>
      </c>
      <c r="C13" s="659" t="s">
        <v>39</v>
      </c>
      <c r="D13" s="1040">
        <v>144.5</v>
      </c>
      <c r="E13" s="360">
        <v>137.8</v>
      </c>
      <c r="F13" s="39">
        <v>138.7</v>
      </c>
      <c r="G13" s="360">
        <v>112.5</v>
      </c>
      <c r="H13" s="255">
        <v>94.6</v>
      </c>
      <c r="I13" s="602">
        <v>184.1</v>
      </c>
      <c r="J13" s="360">
        <v>171.7</v>
      </c>
      <c r="K13" s="39">
        <v>160.5</v>
      </c>
      <c r="L13" s="360">
        <v>150.1</v>
      </c>
      <c r="M13" s="256">
        <v>129.6</v>
      </c>
      <c r="N13" s="1035"/>
    </row>
    <row r="14" spans="1:14" ht="15.75">
      <c r="A14" s="131"/>
      <c r="B14" s="81">
        <v>9</v>
      </c>
      <c r="C14" s="659" t="s">
        <v>40</v>
      </c>
      <c r="D14" s="1040">
        <v>158</v>
      </c>
      <c r="E14" s="360">
        <v>149.3</v>
      </c>
      <c r="F14" s="39">
        <v>142.1</v>
      </c>
      <c r="G14" s="360">
        <v>98.1</v>
      </c>
      <c r="H14" s="255">
        <v>67.1</v>
      </c>
      <c r="I14" s="602">
        <v>223.3</v>
      </c>
      <c r="J14" s="360">
        <v>214</v>
      </c>
      <c r="K14" s="39">
        <v>192.1</v>
      </c>
      <c r="L14" s="360">
        <v>126.5</v>
      </c>
      <c r="M14" s="256">
        <v>87.7</v>
      </c>
      <c r="N14" s="1035"/>
    </row>
    <row r="15" spans="1:14" ht="15.75">
      <c r="A15" s="131"/>
      <c r="B15" s="81">
        <v>10</v>
      </c>
      <c r="C15" s="659" t="s">
        <v>41</v>
      </c>
      <c r="D15" s="1040">
        <v>137.2</v>
      </c>
      <c r="E15" s="360">
        <v>120</v>
      </c>
      <c r="F15" s="39">
        <v>119.1</v>
      </c>
      <c r="G15" s="360">
        <v>98.5</v>
      </c>
      <c r="H15" s="255">
        <v>83</v>
      </c>
      <c r="I15" s="602">
        <v>258</v>
      </c>
      <c r="J15" s="360">
        <v>236.2</v>
      </c>
      <c r="K15" s="39">
        <v>221.7</v>
      </c>
      <c r="L15" s="360">
        <v>166.9</v>
      </c>
      <c r="M15" s="256">
        <v>148.4</v>
      </c>
      <c r="N15" s="1035"/>
    </row>
    <row r="16" spans="1:14" ht="15.75">
      <c r="A16" s="1743">
        <v>86</v>
      </c>
      <c r="B16" s="81">
        <v>11</v>
      </c>
      <c r="C16" s="659" t="s">
        <v>42</v>
      </c>
      <c r="D16" s="1040">
        <v>183</v>
      </c>
      <c r="E16" s="360">
        <v>180.3</v>
      </c>
      <c r="F16" s="39">
        <v>164.4</v>
      </c>
      <c r="G16" s="360">
        <v>136</v>
      </c>
      <c r="H16" s="255">
        <v>97.5</v>
      </c>
      <c r="I16" s="602">
        <v>239.5</v>
      </c>
      <c r="J16" s="360">
        <v>244.6</v>
      </c>
      <c r="K16" s="39">
        <v>214.4</v>
      </c>
      <c r="L16" s="360">
        <v>198.9</v>
      </c>
      <c r="M16" s="256">
        <v>167.5</v>
      </c>
      <c r="N16" s="1035"/>
    </row>
    <row r="17" spans="1:14" ht="15.75">
      <c r="A17" s="1743"/>
      <c r="B17" s="81">
        <v>12</v>
      </c>
      <c r="C17" s="659" t="s">
        <v>43</v>
      </c>
      <c r="D17" s="1040">
        <v>160.8</v>
      </c>
      <c r="E17" s="360">
        <v>150.2</v>
      </c>
      <c r="F17" s="39">
        <v>148.6</v>
      </c>
      <c r="G17" s="360">
        <v>145.9</v>
      </c>
      <c r="H17" s="255">
        <v>129.6</v>
      </c>
      <c r="I17" s="602">
        <v>178.9</v>
      </c>
      <c r="J17" s="360">
        <v>157.9</v>
      </c>
      <c r="K17" s="39">
        <v>162</v>
      </c>
      <c r="L17" s="360">
        <v>154.1</v>
      </c>
      <c r="M17" s="256">
        <v>159.9</v>
      </c>
      <c r="N17" s="1035"/>
    </row>
    <row r="18" spans="1:14" ht="15.75">
      <c r="A18" s="502"/>
      <c r="B18" s="81">
        <v>13</v>
      </c>
      <c r="C18" s="659" t="s">
        <v>44</v>
      </c>
      <c r="D18" s="1040">
        <v>183.3</v>
      </c>
      <c r="E18" s="360">
        <v>168</v>
      </c>
      <c r="F18" s="39">
        <v>139.9</v>
      </c>
      <c r="G18" s="360">
        <v>103.2</v>
      </c>
      <c r="H18" s="255">
        <v>82.3</v>
      </c>
      <c r="I18" s="602">
        <v>252.3</v>
      </c>
      <c r="J18" s="360">
        <v>237.1</v>
      </c>
      <c r="K18" s="39">
        <v>213.4</v>
      </c>
      <c r="L18" s="360">
        <v>167.4</v>
      </c>
      <c r="M18" s="256">
        <v>123.8</v>
      </c>
      <c r="N18" s="1035"/>
    </row>
    <row r="19" spans="1:14" ht="15.75">
      <c r="A19" s="131"/>
      <c r="B19" s="81">
        <v>14</v>
      </c>
      <c r="C19" s="659" t="s">
        <v>45</v>
      </c>
      <c r="D19" s="1040">
        <v>171</v>
      </c>
      <c r="E19" s="360">
        <v>143.9</v>
      </c>
      <c r="F19" s="39">
        <v>137.1</v>
      </c>
      <c r="G19" s="360">
        <v>135.3</v>
      </c>
      <c r="H19" s="255">
        <v>108.9</v>
      </c>
      <c r="I19" s="602">
        <v>250</v>
      </c>
      <c r="J19" s="360">
        <v>231</v>
      </c>
      <c r="K19" s="39">
        <v>218.1</v>
      </c>
      <c r="L19" s="360">
        <v>222.3</v>
      </c>
      <c r="M19" s="256">
        <v>174.4</v>
      </c>
      <c r="N19" s="1035"/>
    </row>
    <row r="20" spans="1:14" ht="15.75">
      <c r="A20" s="131"/>
      <c r="B20" s="81">
        <v>15</v>
      </c>
      <c r="C20" s="659" t="s">
        <v>46</v>
      </c>
      <c r="D20" s="1040">
        <v>196.1</v>
      </c>
      <c r="E20" s="360">
        <v>165.3</v>
      </c>
      <c r="F20" s="39">
        <v>142.7</v>
      </c>
      <c r="G20" s="360">
        <v>147.1</v>
      </c>
      <c r="H20" s="255">
        <v>102.2</v>
      </c>
      <c r="I20" s="602">
        <v>274.6</v>
      </c>
      <c r="J20" s="360">
        <v>228.7</v>
      </c>
      <c r="K20" s="39">
        <v>198.1</v>
      </c>
      <c r="L20" s="360">
        <v>193.4</v>
      </c>
      <c r="M20" s="256">
        <v>134.8</v>
      </c>
      <c r="N20" s="1035"/>
    </row>
    <row r="21" spans="1:14" ht="15.75">
      <c r="A21" s="131"/>
      <c r="B21" s="81">
        <v>16</v>
      </c>
      <c r="C21" s="659" t="s">
        <v>47</v>
      </c>
      <c r="D21" s="1040">
        <v>134.4</v>
      </c>
      <c r="E21" s="360">
        <v>159.3</v>
      </c>
      <c r="F21" s="39">
        <v>138.5</v>
      </c>
      <c r="G21" s="360">
        <v>106.8</v>
      </c>
      <c r="H21" s="255">
        <v>90.1</v>
      </c>
      <c r="I21" s="602">
        <v>201.6</v>
      </c>
      <c r="J21" s="360">
        <v>196.3</v>
      </c>
      <c r="K21" s="39">
        <v>183.6</v>
      </c>
      <c r="L21" s="360">
        <v>146.1</v>
      </c>
      <c r="M21" s="256">
        <v>120.2</v>
      </c>
      <c r="N21" s="1035"/>
    </row>
    <row r="22" spans="1:14" ht="15.75">
      <c r="A22" s="131"/>
      <c r="B22" s="81">
        <v>17</v>
      </c>
      <c r="C22" s="659" t="s">
        <v>48</v>
      </c>
      <c r="D22" s="1040">
        <v>147.4</v>
      </c>
      <c r="E22" s="360">
        <v>135.4</v>
      </c>
      <c r="F22" s="39">
        <v>131.5</v>
      </c>
      <c r="G22" s="360">
        <v>134.9</v>
      </c>
      <c r="H22" s="255">
        <v>88.2</v>
      </c>
      <c r="I22" s="602">
        <v>181.5</v>
      </c>
      <c r="J22" s="360">
        <v>173.5</v>
      </c>
      <c r="K22" s="39">
        <v>177</v>
      </c>
      <c r="L22" s="360">
        <v>177.2</v>
      </c>
      <c r="M22" s="256">
        <v>133.4</v>
      </c>
      <c r="N22" s="1035"/>
    </row>
    <row r="23" spans="1:14" ht="15.75">
      <c r="A23" s="131"/>
      <c r="B23" s="81">
        <v>18</v>
      </c>
      <c r="C23" s="659" t="s">
        <v>49</v>
      </c>
      <c r="D23" s="1040">
        <v>140.6</v>
      </c>
      <c r="E23" s="360">
        <v>123.9</v>
      </c>
      <c r="F23" s="39">
        <v>118.9</v>
      </c>
      <c r="G23" s="360">
        <v>101.7</v>
      </c>
      <c r="H23" s="255">
        <v>77.7</v>
      </c>
      <c r="I23" s="602">
        <v>252.1</v>
      </c>
      <c r="J23" s="360">
        <v>228.7</v>
      </c>
      <c r="K23" s="39">
        <v>200.1</v>
      </c>
      <c r="L23" s="360">
        <v>180.1</v>
      </c>
      <c r="M23" s="256">
        <v>125.5</v>
      </c>
      <c r="N23" s="1035"/>
    </row>
    <row r="24" spans="1:14" ht="15.75">
      <c r="A24" s="131"/>
      <c r="B24" s="81">
        <v>19</v>
      </c>
      <c r="C24" s="659" t="s">
        <v>50</v>
      </c>
      <c r="D24" s="1040">
        <v>118.2</v>
      </c>
      <c r="E24" s="360">
        <v>108.3</v>
      </c>
      <c r="F24" s="39">
        <v>87</v>
      </c>
      <c r="G24" s="360">
        <v>84</v>
      </c>
      <c r="H24" s="255">
        <v>62.3</v>
      </c>
      <c r="I24" s="602">
        <v>195.9</v>
      </c>
      <c r="J24" s="360">
        <v>177.5</v>
      </c>
      <c r="K24" s="39">
        <v>111.3</v>
      </c>
      <c r="L24" s="360">
        <v>107.3</v>
      </c>
      <c r="M24" s="256">
        <v>86.8</v>
      </c>
      <c r="N24" s="1035"/>
    </row>
    <row r="25" spans="1:14" ht="15.75">
      <c r="A25" s="131"/>
      <c r="B25" s="81">
        <v>20</v>
      </c>
      <c r="C25" s="659" t="s">
        <v>51</v>
      </c>
      <c r="D25" s="1040">
        <v>142.9</v>
      </c>
      <c r="E25" s="360">
        <v>133.2</v>
      </c>
      <c r="F25" s="39">
        <v>127.1</v>
      </c>
      <c r="G25" s="360">
        <v>110.5</v>
      </c>
      <c r="H25" s="255">
        <v>75</v>
      </c>
      <c r="I25" s="602">
        <v>217.9</v>
      </c>
      <c r="J25" s="360">
        <v>206.2</v>
      </c>
      <c r="K25" s="39">
        <v>203.2</v>
      </c>
      <c r="L25" s="360">
        <v>170.9</v>
      </c>
      <c r="M25" s="256">
        <v>109.5</v>
      </c>
      <c r="N25" s="1035"/>
    </row>
    <row r="26" spans="1:14" ht="15.75">
      <c r="A26" s="131"/>
      <c r="B26" s="81">
        <v>21</v>
      </c>
      <c r="C26" s="659" t="s">
        <v>52</v>
      </c>
      <c r="D26" s="1040">
        <v>257.3</v>
      </c>
      <c r="E26" s="360">
        <v>225.2</v>
      </c>
      <c r="F26" s="39">
        <v>193.6</v>
      </c>
      <c r="G26" s="360">
        <v>180.8</v>
      </c>
      <c r="H26" s="255">
        <v>129.1</v>
      </c>
      <c r="I26" s="602">
        <v>295.1</v>
      </c>
      <c r="J26" s="360">
        <v>289.6</v>
      </c>
      <c r="K26" s="39">
        <v>252.5</v>
      </c>
      <c r="L26" s="360">
        <v>214.5</v>
      </c>
      <c r="M26" s="256">
        <v>166.2</v>
      </c>
      <c r="N26" s="1035"/>
    </row>
    <row r="27" spans="1:14" ht="15.75">
      <c r="A27" s="131"/>
      <c r="B27" s="81">
        <v>22</v>
      </c>
      <c r="C27" s="659" t="s">
        <v>53</v>
      </c>
      <c r="D27" s="1040">
        <v>127.4</v>
      </c>
      <c r="E27" s="360">
        <v>130.6</v>
      </c>
      <c r="F27" s="39">
        <v>115</v>
      </c>
      <c r="G27" s="360">
        <v>107.7</v>
      </c>
      <c r="H27" s="255">
        <v>54.7</v>
      </c>
      <c r="I27" s="602">
        <v>196.3</v>
      </c>
      <c r="J27" s="360">
        <v>176.6</v>
      </c>
      <c r="K27" s="39">
        <v>181.6</v>
      </c>
      <c r="L27" s="360">
        <v>169.2</v>
      </c>
      <c r="M27" s="256">
        <v>75.8</v>
      </c>
      <c r="N27" s="1035"/>
    </row>
    <row r="28" spans="1:14" ht="15.75">
      <c r="A28" s="131"/>
      <c r="B28" s="81">
        <v>23</v>
      </c>
      <c r="C28" s="659" t="s">
        <v>54</v>
      </c>
      <c r="D28" s="1040">
        <v>169.6</v>
      </c>
      <c r="E28" s="360">
        <v>157.8</v>
      </c>
      <c r="F28" s="39">
        <v>156.3</v>
      </c>
      <c r="G28" s="360">
        <v>137.4</v>
      </c>
      <c r="H28" s="255">
        <v>89.3</v>
      </c>
      <c r="I28" s="602">
        <v>207.6</v>
      </c>
      <c r="J28" s="360">
        <v>193.5</v>
      </c>
      <c r="K28" s="39">
        <v>180</v>
      </c>
      <c r="L28" s="360">
        <v>170.4</v>
      </c>
      <c r="M28" s="256">
        <v>103.5</v>
      </c>
      <c r="N28" s="1035"/>
    </row>
    <row r="29" spans="1:14" ht="15.75">
      <c r="A29" s="131"/>
      <c r="B29" s="81">
        <v>24</v>
      </c>
      <c r="C29" s="659" t="s">
        <v>55</v>
      </c>
      <c r="D29" s="1040">
        <v>120.9</v>
      </c>
      <c r="E29" s="360">
        <v>116.2</v>
      </c>
      <c r="F29" s="39">
        <v>121.2</v>
      </c>
      <c r="G29" s="360">
        <v>101</v>
      </c>
      <c r="H29" s="255">
        <v>71.7</v>
      </c>
      <c r="I29" s="602">
        <v>174.3</v>
      </c>
      <c r="J29" s="360">
        <v>171.5</v>
      </c>
      <c r="K29" s="39">
        <v>161.7</v>
      </c>
      <c r="L29" s="360">
        <v>164.5</v>
      </c>
      <c r="M29" s="256">
        <v>108.1</v>
      </c>
      <c r="N29" s="1035"/>
    </row>
    <row r="30" spans="1:14" ht="15.75">
      <c r="A30" s="131"/>
      <c r="B30" s="81">
        <v>25</v>
      </c>
      <c r="C30" s="659" t="s">
        <v>56</v>
      </c>
      <c r="D30" s="1040">
        <v>144.8</v>
      </c>
      <c r="E30" s="360">
        <v>138.5</v>
      </c>
      <c r="F30" s="39">
        <v>126.9</v>
      </c>
      <c r="G30" s="360">
        <v>107.4</v>
      </c>
      <c r="H30" s="255">
        <v>90</v>
      </c>
      <c r="I30" s="602">
        <v>250.9</v>
      </c>
      <c r="J30" s="360">
        <v>241</v>
      </c>
      <c r="K30" s="39">
        <v>212.6</v>
      </c>
      <c r="L30" s="360">
        <v>189.9</v>
      </c>
      <c r="M30" s="256">
        <v>147.9</v>
      </c>
      <c r="N30" s="1035"/>
    </row>
    <row r="31" spans="1:14" ht="15.75">
      <c r="A31" s="131"/>
      <c r="B31" s="81">
        <v>26</v>
      </c>
      <c r="C31" s="661" t="s">
        <v>57</v>
      </c>
      <c r="D31" s="1040">
        <v>86.7</v>
      </c>
      <c r="E31" s="360">
        <v>84.1</v>
      </c>
      <c r="F31" s="39">
        <v>75.6</v>
      </c>
      <c r="G31" s="360">
        <v>60.4</v>
      </c>
      <c r="H31" s="255">
        <v>60.6</v>
      </c>
      <c r="I31" s="1044">
        <v>0</v>
      </c>
      <c r="J31" s="422">
        <v>0</v>
      </c>
      <c r="K31" s="1037">
        <v>0</v>
      </c>
      <c r="L31" s="360">
        <v>0</v>
      </c>
      <c r="M31" s="256">
        <v>0</v>
      </c>
      <c r="N31" s="1035"/>
    </row>
    <row r="32" spans="1:14" ht="16.5" thickBot="1">
      <c r="A32" s="131"/>
      <c r="B32" s="135">
        <v>27</v>
      </c>
      <c r="C32" s="661" t="s">
        <v>58</v>
      </c>
      <c r="D32" s="1041">
        <v>139.8</v>
      </c>
      <c r="E32" s="361">
        <v>128.4</v>
      </c>
      <c r="F32" s="461">
        <v>123.8</v>
      </c>
      <c r="G32" s="361">
        <v>121.2</v>
      </c>
      <c r="H32" s="259">
        <v>93.4</v>
      </c>
      <c r="I32" s="1045">
        <v>258.8</v>
      </c>
      <c r="J32" s="361">
        <v>205.8</v>
      </c>
      <c r="K32" s="461">
        <v>195.5</v>
      </c>
      <c r="L32" s="361">
        <v>194.5</v>
      </c>
      <c r="M32" s="260">
        <v>121.8</v>
      </c>
      <c r="N32" s="1035"/>
    </row>
    <row r="33" spans="1:14" ht="16.5" thickBot="1">
      <c r="A33" s="131"/>
      <c r="B33" s="2040" t="s">
        <v>69</v>
      </c>
      <c r="C33" s="2069"/>
      <c r="D33" s="1042">
        <v>163.8</v>
      </c>
      <c r="E33" s="423">
        <v>154.4</v>
      </c>
      <c r="F33" s="464">
        <v>139.1</v>
      </c>
      <c r="G33" s="423">
        <v>121.7</v>
      </c>
      <c r="H33" s="261">
        <v>95.7</v>
      </c>
      <c r="I33" s="608">
        <v>223.3</v>
      </c>
      <c r="J33" s="423">
        <v>209.2</v>
      </c>
      <c r="K33" s="464">
        <v>189.7</v>
      </c>
      <c r="L33" s="423">
        <v>166.6</v>
      </c>
      <c r="M33" s="262">
        <v>124.9</v>
      </c>
      <c r="N33" s="1036"/>
    </row>
    <row r="34" spans="2:15" ht="12.75">
      <c r="B34" s="2070" t="s">
        <v>322</v>
      </c>
      <c r="C34" s="2070"/>
      <c r="D34" s="2070"/>
      <c r="E34" s="2070"/>
      <c r="F34" s="2070"/>
      <c r="G34" s="2070"/>
      <c r="H34" s="2070"/>
      <c r="I34" s="2070"/>
      <c r="J34" s="2070"/>
      <c r="K34" s="2070"/>
      <c r="L34" s="2070"/>
      <c r="M34" s="2070"/>
      <c r="N34" s="2070"/>
      <c r="O34" s="2070"/>
    </row>
  </sheetData>
  <sheetProtection/>
  <mergeCells count="9">
    <mergeCell ref="L1:M1"/>
    <mergeCell ref="A16:A17"/>
    <mergeCell ref="B33:C33"/>
    <mergeCell ref="B34:O34"/>
    <mergeCell ref="B4:B5"/>
    <mergeCell ref="C4:C5"/>
    <mergeCell ref="D4:H4"/>
    <mergeCell ref="I4:M4"/>
    <mergeCell ref="B2:M3"/>
  </mergeCells>
  <printOptions/>
  <pageMargins left="0.42" right="0.26" top="0.38" bottom="0.44" header="0.3" footer="0.32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57421875" style="0" customWidth="1"/>
    <col min="3" max="3" width="19.851562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10" t="s">
        <v>437</v>
      </c>
      <c r="N1" s="1510"/>
      <c r="O1" s="1510"/>
    </row>
    <row r="2" spans="1:15" ht="39.75" customHeight="1" thickBot="1">
      <c r="A2" s="1"/>
      <c r="B2" s="2052" t="s">
        <v>2</v>
      </c>
      <c r="C2" s="2052"/>
      <c r="D2" s="2052"/>
      <c r="E2" s="2052"/>
      <c r="F2" s="2052"/>
      <c r="G2" s="2052"/>
      <c r="H2" s="2052"/>
      <c r="I2" s="2052"/>
      <c r="J2" s="2052"/>
      <c r="K2" s="2052"/>
      <c r="L2" s="2052"/>
      <c r="M2" s="2052"/>
      <c r="N2" s="2052"/>
      <c r="O2" s="2052"/>
    </row>
    <row r="3" spans="1:15" ht="18.75" customHeight="1">
      <c r="A3" s="35"/>
      <c r="B3" s="1550" t="s">
        <v>27</v>
      </c>
      <c r="C3" s="1764" t="s">
        <v>28</v>
      </c>
      <c r="D3" s="1777" t="s">
        <v>162</v>
      </c>
      <c r="E3" s="1778"/>
      <c r="F3" s="1778"/>
      <c r="G3" s="1778"/>
      <c r="H3" s="1778"/>
      <c r="I3" s="1779"/>
      <c r="J3" s="1778" t="s">
        <v>163</v>
      </c>
      <c r="K3" s="1778"/>
      <c r="L3" s="1778"/>
      <c r="M3" s="1778"/>
      <c r="N3" s="1778"/>
      <c r="O3" s="1780"/>
    </row>
    <row r="4" spans="1:15" ht="18.75" customHeight="1" thickBot="1">
      <c r="A4" s="35"/>
      <c r="B4" s="1738"/>
      <c r="C4" s="1765"/>
      <c r="D4" s="231">
        <v>2008</v>
      </c>
      <c r="E4" s="36">
        <v>2009</v>
      </c>
      <c r="F4" s="23">
        <v>2010</v>
      </c>
      <c r="G4" s="23">
        <v>2011</v>
      </c>
      <c r="H4" s="23">
        <v>2012</v>
      </c>
      <c r="I4" s="23">
        <v>2013</v>
      </c>
      <c r="J4" s="36">
        <v>2008</v>
      </c>
      <c r="K4" s="36">
        <v>2009</v>
      </c>
      <c r="L4" s="23">
        <v>2010</v>
      </c>
      <c r="M4" s="23">
        <v>2011</v>
      </c>
      <c r="N4" s="579">
        <v>2012</v>
      </c>
      <c r="O4" s="17">
        <v>2013</v>
      </c>
    </row>
    <row r="5" spans="1:15" ht="15.75">
      <c r="A5" s="1"/>
      <c r="B5" s="28">
        <v>1</v>
      </c>
      <c r="C5" s="591" t="s">
        <v>32</v>
      </c>
      <c r="D5" s="377">
        <v>423</v>
      </c>
      <c r="E5" s="286">
        <v>498</v>
      </c>
      <c r="F5" s="286">
        <v>547</v>
      </c>
      <c r="G5" s="286">
        <v>502</v>
      </c>
      <c r="H5" s="286">
        <v>497</v>
      </c>
      <c r="I5" s="286">
        <v>460</v>
      </c>
      <c r="J5" s="251">
        <v>21.6</v>
      </c>
      <c r="K5" s="252">
        <v>25.4</v>
      </c>
      <c r="L5" s="252">
        <v>28</v>
      </c>
      <c r="M5" s="252">
        <v>25.7</v>
      </c>
      <c r="N5" s="359">
        <v>25.4</v>
      </c>
      <c r="O5" s="253">
        <v>23.5</v>
      </c>
    </row>
    <row r="6" spans="1:15" ht="15.75">
      <c r="A6" s="1"/>
      <c r="B6" s="29">
        <f aca="true" t="shared" si="0" ref="B6:B31">B5+1</f>
        <v>2</v>
      </c>
      <c r="C6" s="592" t="s">
        <v>33</v>
      </c>
      <c r="D6" s="373">
        <v>37</v>
      </c>
      <c r="E6" s="250">
        <v>43</v>
      </c>
      <c r="F6" s="250">
        <v>52</v>
      </c>
      <c r="G6" s="250">
        <v>64</v>
      </c>
      <c r="H6" s="250">
        <v>63</v>
      </c>
      <c r="I6" s="250">
        <v>67</v>
      </c>
      <c r="J6" s="254">
        <v>2.2</v>
      </c>
      <c r="K6" s="255">
        <v>2.6</v>
      </c>
      <c r="L6" s="255">
        <v>3.2</v>
      </c>
      <c r="M6" s="255">
        <v>3.9</v>
      </c>
      <c r="N6" s="360">
        <v>3.9</v>
      </c>
      <c r="O6" s="256">
        <v>4.1</v>
      </c>
    </row>
    <row r="7" spans="1:15" ht="15.75">
      <c r="A7" s="1"/>
      <c r="B7" s="29">
        <f t="shared" si="0"/>
        <v>3</v>
      </c>
      <c r="C7" s="592" t="s">
        <v>34</v>
      </c>
      <c r="D7" s="373">
        <v>44</v>
      </c>
      <c r="E7" s="250">
        <v>45</v>
      </c>
      <c r="F7" s="250">
        <v>58</v>
      </c>
      <c r="G7" s="250">
        <v>62</v>
      </c>
      <c r="H7" s="250">
        <v>64</v>
      </c>
      <c r="I7" s="250">
        <v>63</v>
      </c>
      <c r="J7" s="254">
        <v>4.3</v>
      </c>
      <c r="K7" s="255">
        <v>4.4</v>
      </c>
      <c r="L7" s="255">
        <v>5.6</v>
      </c>
      <c r="M7" s="255">
        <v>6</v>
      </c>
      <c r="N7" s="360">
        <v>6.2</v>
      </c>
      <c r="O7" s="256">
        <v>6.1</v>
      </c>
    </row>
    <row r="8" spans="1:15" ht="15.75">
      <c r="A8" s="1"/>
      <c r="B8" s="29">
        <f t="shared" si="0"/>
        <v>4</v>
      </c>
      <c r="C8" s="592" t="s">
        <v>35</v>
      </c>
      <c r="D8" s="373">
        <v>1022</v>
      </c>
      <c r="E8" s="250">
        <v>1084</v>
      </c>
      <c r="F8" s="250">
        <v>1352</v>
      </c>
      <c r="G8" s="250">
        <v>1504</v>
      </c>
      <c r="H8" s="250">
        <v>1519</v>
      </c>
      <c r="I8" s="250">
        <v>1083</v>
      </c>
      <c r="J8" s="254">
        <v>30.1</v>
      </c>
      <c r="K8" s="255">
        <v>32.2</v>
      </c>
      <c r="L8" s="255">
        <v>40.3</v>
      </c>
      <c r="M8" s="255">
        <v>45.1</v>
      </c>
      <c r="N8" s="360">
        <v>45.8</v>
      </c>
      <c r="O8" s="256">
        <v>32.8</v>
      </c>
    </row>
    <row r="9" spans="1:15" ht="15.75">
      <c r="A9" s="1"/>
      <c r="B9" s="29">
        <f t="shared" si="0"/>
        <v>5</v>
      </c>
      <c r="C9" s="592" t="s">
        <v>36</v>
      </c>
      <c r="D9" s="373">
        <v>1156</v>
      </c>
      <c r="E9" s="250">
        <v>1254</v>
      </c>
      <c r="F9" s="250">
        <v>1316</v>
      </c>
      <c r="G9" s="250">
        <v>1278</v>
      </c>
      <c r="H9" s="250">
        <v>1240</v>
      </c>
      <c r="I9" s="250">
        <v>1114</v>
      </c>
      <c r="J9" s="254">
        <v>25.5</v>
      </c>
      <c r="K9" s="255">
        <v>27.9</v>
      </c>
      <c r="L9" s="255">
        <v>29.5</v>
      </c>
      <c r="M9" s="255">
        <v>28.9</v>
      </c>
      <c r="N9" s="360">
        <v>28.2</v>
      </c>
      <c r="O9" s="256">
        <v>25.5</v>
      </c>
    </row>
    <row r="10" spans="1:15" ht="15.75">
      <c r="A10" s="1"/>
      <c r="B10" s="29">
        <f t="shared" si="0"/>
        <v>6</v>
      </c>
      <c r="C10" s="592" t="s">
        <v>37</v>
      </c>
      <c r="D10" s="373">
        <v>84</v>
      </c>
      <c r="E10" s="250">
        <v>90</v>
      </c>
      <c r="F10" s="250">
        <v>110</v>
      </c>
      <c r="G10" s="250">
        <v>120</v>
      </c>
      <c r="H10" s="250">
        <v>126</v>
      </c>
      <c r="I10" s="250">
        <v>115</v>
      </c>
      <c r="J10" s="254">
        <v>6.4</v>
      </c>
      <c r="K10" s="255">
        <v>6.9</v>
      </c>
      <c r="L10" s="255">
        <v>8.5</v>
      </c>
      <c r="M10" s="255">
        <v>9.4</v>
      </c>
      <c r="N10" s="360">
        <v>9.9</v>
      </c>
      <c r="O10" s="256">
        <v>9.1</v>
      </c>
    </row>
    <row r="11" spans="1:15" ht="15.75">
      <c r="A11" s="1"/>
      <c r="B11" s="29">
        <f t="shared" si="0"/>
        <v>7</v>
      </c>
      <c r="C11" s="592" t="s">
        <v>38</v>
      </c>
      <c r="D11" s="373">
        <v>8</v>
      </c>
      <c r="E11" s="250">
        <v>15</v>
      </c>
      <c r="F11" s="250">
        <v>15</v>
      </c>
      <c r="G11" s="250">
        <v>16</v>
      </c>
      <c r="H11" s="250">
        <v>18</v>
      </c>
      <c r="I11" s="250">
        <v>27</v>
      </c>
      <c r="J11" s="254">
        <v>0.6</v>
      </c>
      <c r="K11" s="255">
        <v>1.2</v>
      </c>
      <c r="L11" s="255">
        <v>1.2</v>
      </c>
      <c r="M11" s="255">
        <v>1.3</v>
      </c>
      <c r="N11" s="360">
        <v>1.4</v>
      </c>
      <c r="O11" s="256">
        <v>2.2</v>
      </c>
    </row>
    <row r="12" spans="1:15" ht="15.75">
      <c r="A12" s="1"/>
      <c r="B12" s="29">
        <f t="shared" si="0"/>
        <v>8</v>
      </c>
      <c r="C12" s="592" t="s">
        <v>39</v>
      </c>
      <c r="D12" s="373">
        <v>134</v>
      </c>
      <c r="E12" s="250">
        <v>88</v>
      </c>
      <c r="F12" s="250">
        <v>173</v>
      </c>
      <c r="G12" s="250">
        <v>198</v>
      </c>
      <c r="H12" s="250">
        <v>187</v>
      </c>
      <c r="I12" s="250">
        <v>168</v>
      </c>
      <c r="J12" s="254">
        <v>7.3</v>
      </c>
      <c r="K12" s="255">
        <v>4.8</v>
      </c>
      <c r="L12" s="255">
        <v>9.6</v>
      </c>
      <c r="M12" s="255">
        <v>11</v>
      </c>
      <c r="N12" s="360">
        <v>10.4</v>
      </c>
      <c r="O12" s="256">
        <v>9.4</v>
      </c>
    </row>
    <row r="13" spans="1:15" ht="15.75">
      <c r="A13" s="1"/>
      <c r="B13" s="29">
        <f t="shared" si="0"/>
        <v>9</v>
      </c>
      <c r="C13" s="592" t="s">
        <v>40</v>
      </c>
      <c r="D13" s="373">
        <v>25</v>
      </c>
      <c r="E13" s="250">
        <v>37</v>
      </c>
      <c r="F13" s="250">
        <v>42</v>
      </c>
      <c r="G13" s="250">
        <v>41</v>
      </c>
      <c r="H13" s="250">
        <v>40</v>
      </c>
      <c r="I13" s="250">
        <v>44</v>
      </c>
      <c r="J13" s="254">
        <v>1.8</v>
      </c>
      <c r="K13" s="255">
        <v>2.7</v>
      </c>
      <c r="L13" s="255">
        <v>3</v>
      </c>
      <c r="M13" s="255">
        <v>3</v>
      </c>
      <c r="N13" s="360">
        <v>2.9</v>
      </c>
      <c r="O13" s="256">
        <v>3.2</v>
      </c>
    </row>
    <row r="14" spans="1:15" ht="15.75">
      <c r="A14" s="1"/>
      <c r="B14" s="29">
        <f t="shared" si="0"/>
        <v>10</v>
      </c>
      <c r="C14" s="592" t="s">
        <v>41</v>
      </c>
      <c r="D14" s="373">
        <v>134</v>
      </c>
      <c r="E14" s="250">
        <v>172</v>
      </c>
      <c r="F14" s="250">
        <v>193</v>
      </c>
      <c r="G14" s="250">
        <v>215</v>
      </c>
      <c r="H14" s="250">
        <v>258</v>
      </c>
      <c r="I14" s="250">
        <v>243</v>
      </c>
      <c r="J14" s="254">
        <v>7.7</v>
      </c>
      <c r="K14" s="255">
        <v>10</v>
      </c>
      <c r="L14" s="255">
        <v>11.2</v>
      </c>
      <c r="M14" s="255">
        <v>12.6</v>
      </c>
      <c r="N14" s="360">
        <v>15.1</v>
      </c>
      <c r="O14" s="256">
        <v>14.2</v>
      </c>
    </row>
    <row r="15" spans="1:15" ht="15.75">
      <c r="A15" s="1442">
        <v>88</v>
      </c>
      <c r="B15" s="29">
        <f t="shared" si="0"/>
        <v>11</v>
      </c>
      <c r="C15" s="592" t="s">
        <v>42</v>
      </c>
      <c r="D15" s="373">
        <v>94</v>
      </c>
      <c r="E15" s="250">
        <v>118</v>
      </c>
      <c r="F15" s="250">
        <v>139</v>
      </c>
      <c r="G15" s="250">
        <v>144</v>
      </c>
      <c r="H15" s="250">
        <v>148</v>
      </c>
      <c r="I15" s="250">
        <v>157</v>
      </c>
      <c r="J15" s="254">
        <v>9.1</v>
      </c>
      <c r="K15" s="255">
        <v>11.6</v>
      </c>
      <c r="L15" s="255">
        <v>13.7</v>
      </c>
      <c r="M15" s="255">
        <v>14.3</v>
      </c>
      <c r="N15" s="360">
        <v>14.9</v>
      </c>
      <c r="O15" s="256">
        <v>15.9</v>
      </c>
    </row>
    <row r="16" spans="1:15" ht="15.75">
      <c r="A16" s="1442"/>
      <c r="B16" s="29">
        <f t="shared" si="0"/>
        <v>12</v>
      </c>
      <c r="C16" s="592" t="s">
        <v>43</v>
      </c>
      <c r="D16" s="373">
        <v>149</v>
      </c>
      <c r="E16" s="250">
        <v>180</v>
      </c>
      <c r="F16" s="250">
        <v>179</v>
      </c>
      <c r="G16" s="250">
        <v>220</v>
      </c>
      <c r="H16" s="250">
        <v>281</v>
      </c>
      <c r="I16" s="250">
        <v>293</v>
      </c>
      <c r="J16" s="254">
        <v>6.3</v>
      </c>
      <c r="K16" s="255">
        <v>7.7</v>
      </c>
      <c r="L16" s="255">
        <v>7.8</v>
      </c>
      <c r="M16" s="255">
        <v>9.6</v>
      </c>
      <c r="N16" s="360">
        <v>12.4</v>
      </c>
      <c r="O16" s="256">
        <v>13</v>
      </c>
    </row>
    <row r="17" spans="1:15" ht="15.75">
      <c r="A17" s="370"/>
      <c r="B17" s="29">
        <f t="shared" si="0"/>
        <v>13</v>
      </c>
      <c r="C17" s="592" t="s">
        <v>44</v>
      </c>
      <c r="D17" s="373">
        <v>58</v>
      </c>
      <c r="E17" s="250">
        <v>81</v>
      </c>
      <c r="F17" s="250">
        <v>127</v>
      </c>
      <c r="G17" s="250">
        <v>145</v>
      </c>
      <c r="H17" s="250">
        <v>154</v>
      </c>
      <c r="I17" s="250">
        <v>139</v>
      </c>
      <c r="J17" s="254">
        <v>2.3</v>
      </c>
      <c r="K17" s="255">
        <v>3.2</v>
      </c>
      <c r="L17" s="255">
        <v>5</v>
      </c>
      <c r="M17" s="255">
        <v>5.7</v>
      </c>
      <c r="N17" s="360">
        <v>6.1</v>
      </c>
      <c r="O17" s="256">
        <v>5.5</v>
      </c>
    </row>
    <row r="18" spans="1:15" ht="15.75">
      <c r="A18" s="1"/>
      <c r="B18" s="29">
        <f t="shared" si="0"/>
        <v>14</v>
      </c>
      <c r="C18" s="592" t="s">
        <v>45</v>
      </c>
      <c r="D18" s="373">
        <v>510</v>
      </c>
      <c r="E18" s="250">
        <v>450</v>
      </c>
      <c r="F18" s="250">
        <v>407</v>
      </c>
      <c r="G18" s="250">
        <v>391</v>
      </c>
      <c r="H18" s="250">
        <v>406</v>
      </c>
      <c r="I18" s="250">
        <v>363</v>
      </c>
      <c r="J18" s="254">
        <v>42.4</v>
      </c>
      <c r="K18" s="255">
        <v>37.7</v>
      </c>
      <c r="L18" s="255">
        <v>34.2</v>
      </c>
      <c r="M18" s="255">
        <v>33.1</v>
      </c>
      <c r="N18" s="360">
        <v>34.5</v>
      </c>
      <c r="O18" s="256">
        <v>31</v>
      </c>
    </row>
    <row r="19" spans="1:15" ht="15.75">
      <c r="A19" s="1"/>
      <c r="B19" s="29">
        <f t="shared" si="0"/>
        <v>15</v>
      </c>
      <c r="C19" s="592" t="s">
        <v>46</v>
      </c>
      <c r="D19" s="373">
        <v>538</v>
      </c>
      <c r="E19" s="250">
        <v>598</v>
      </c>
      <c r="F19" s="250">
        <v>640</v>
      </c>
      <c r="G19" s="250">
        <v>683</v>
      </c>
      <c r="H19" s="250">
        <v>727</v>
      </c>
      <c r="I19" s="250">
        <v>685</v>
      </c>
      <c r="J19" s="254">
        <v>22.6</v>
      </c>
      <c r="K19" s="255">
        <v>25.1</v>
      </c>
      <c r="L19" s="255">
        <v>26.9</v>
      </c>
      <c r="M19" s="255">
        <v>28.7</v>
      </c>
      <c r="N19" s="360">
        <v>30.6</v>
      </c>
      <c r="O19" s="256">
        <v>28.7</v>
      </c>
    </row>
    <row r="20" spans="1:15" ht="15.75">
      <c r="A20" s="1"/>
      <c r="B20" s="29">
        <f t="shared" si="0"/>
        <v>16</v>
      </c>
      <c r="C20" s="592" t="s">
        <v>47</v>
      </c>
      <c r="D20" s="373">
        <v>84</v>
      </c>
      <c r="E20" s="250">
        <v>117</v>
      </c>
      <c r="F20" s="250">
        <v>152</v>
      </c>
      <c r="G20" s="250">
        <v>140</v>
      </c>
      <c r="H20" s="250">
        <v>155</v>
      </c>
      <c r="I20" s="250">
        <v>181</v>
      </c>
      <c r="J20" s="254">
        <v>5.5</v>
      </c>
      <c r="K20" s="255">
        <v>7.8</v>
      </c>
      <c r="L20" s="255">
        <v>10.2</v>
      </c>
      <c r="M20" s="255">
        <v>9.5</v>
      </c>
      <c r="N20" s="360">
        <v>10.5</v>
      </c>
      <c r="O20" s="256">
        <v>12.4</v>
      </c>
    </row>
    <row r="21" spans="1:15" ht="15.75">
      <c r="A21" s="1"/>
      <c r="B21" s="29">
        <f t="shared" si="0"/>
        <v>17</v>
      </c>
      <c r="C21" s="592" t="s">
        <v>48</v>
      </c>
      <c r="D21" s="373">
        <v>1</v>
      </c>
      <c r="E21" s="250">
        <v>15</v>
      </c>
      <c r="F21" s="250">
        <v>32</v>
      </c>
      <c r="G21" s="250">
        <v>41</v>
      </c>
      <c r="H21" s="250">
        <v>69</v>
      </c>
      <c r="I21" s="250">
        <v>66</v>
      </c>
      <c r="J21" s="254">
        <v>0.1</v>
      </c>
      <c r="K21" s="255">
        <v>1.3</v>
      </c>
      <c r="L21" s="255">
        <v>2.8</v>
      </c>
      <c r="M21" s="255">
        <v>3.6</v>
      </c>
      <c r="N21" s="360">
        <v>6</v>
      </c>
      <c r="O21" s="256">
        <v>5.7</v>
      </c>
    </row>
    <row r="22" spans="1:15" ht="15.75">
      <c r="A22" s="1"/>
      <c r="B22" s="29">
        <f t="shared" si="0"/>
        <v>18</v>
      </c>
      <c r="C22" s="592" t="s">
        <v>49</v>
      </c>
      <c r="D22" s="373">
        <v>31</v>
      </c>
      <c r="E22" s="250">
        <v>44</v>
      </c>
      <c r="F22" s="250">
        <v>39</v>
      </c>
      <c r="G22" s="250">
        <v>45</v>
      </c>
      <c r="H22" s="250">
        <v>42</v>
      </c>
      <c r="I22" s="250">
        <v>38</v>
      </c>
      <c r="J22" s="254">
        <v>2.6</v>
      </c>
      <c r="K22" s="255">
        <v>3.7</v>
      </c>
      <c r="L22" s="255">
        <v>3.3</v>
      </c>
      <c r="M22" s="255">
        <v>3.9</v>
      </c>
      <c r="N22" s="360">
        <v>3.7</v>
      </c>
      <c r="O22" s="256">
        <v>3.3</v>
      </c>
    </row>
    <row r="23" spans="1:15" ht="15.75">
      <c r="A23" s="1"/>
      <c r="B23" s="29">
        <f t="shared" si="0"/>
        <v>19</v>
      </c>
      <c r="C23" s="592" t="s">
        <v>50</v>
      </c>
      <c r="D23" s="373">
        <v>14</v>
      </c>
      <c r="E23" s="250">
        <v>20</v>
      </c>
      <c r="F23" s="250">
        <v>23</v>
      </c>
      <c r="G23" s="250">
        <v>25</v>
      </c>
      <c r="H23" s="250">
        <v>22</v>
      </c>
      <c r="I23" s="250">
        <v>20</v>
      </c>
      <c r="J23" s="254">
        <v>1.3</v>
      </c>
      <c r="K23" s="255">
        <v>1.8</v>
      </c>
      <c r="L23" s="255">
        <v>2.1</v>
      </c>
      <c r="M23" s="255">
        <v>2.3</v>
      </c>
      <c r="N23" s="360">
        <v>2</v>
      </c>
      <c r="O23" s="256">
        <v>1.9</v>
      </c>
    </row>
    <row r="24" spans="1:15" ht="15.75">
      <c r="A24" s="1"/>
      <c r="B24" s="29">
        <f t="shared" si="0"/>
        <v>20</v>
      </c>
      <c r="C24" s="592" t="s">
        <v>51</v>
      </c>
      <c r="D24" s="373">
        <v>149</v>
      </c>
      <c r="E24" s="250">
        <v>154</v>
      </c>
      <c r="F24" s="250">
        <v>168</v>
      </c>
      <c r="G24" s="250">
        <v>174</v>
      </c>
      <c r="H24" s="250">
        <v>178</v>
      </c>
      <c r="I24" s="250">
        <v>132</v>
      </c>
      <c r="J24" s="254">
        <v>5.4</v>
      </c>
      <c r="K24" s="255">
        <v>5.6</v>
      </c>
      <c r="L24" s="255">
        <v>6.1</v>
      </c>
      <c r="M24" s="255">
        <v>6.4</v>
      </c>
      <c r="N24" s="360">
        <v>6.5</v>
      </c>
      <c r="O24" s="256">
        <v>4.8</v>
      </c>
    </row>
    <row r="25" spans="1:15" ht="15.75">
      <c r="A25" s="1"/>
      <c r="B25" s="29">
        <f t="shared" si="0"/>
        <v>21</v>
      </c>
      <c r="C25" s="592" t="s">
        <v>52</v>
      </c>
      <c r="D25" s="373">
        <v>164</v>
      </c>
      <c r="E25" s="250">
        <v>180</v>
      </c>
      <c r="F25" s="250">
        <v>208</v>
      </c>
      <c r="G25" s="250">
        <v>219</v>
      </c>
      <c r="H25" s="250">
        <v>240</v>
      </c>
      <c r="I25" s="250">
        <v>216</v>
      </c>
      <c r="J25" s="254">
        <v>14.8</v>
      </c>
      <c r="K25" s="255">
        <v>16.4</v>
      </c>
      <c r="L25" s="255">
        <v>19</v>
      </c>
      <c r="M25" s="255">
        <v>20.2</v>
      </c>
      <c r="N25" s="360">
        <v>22.2</v>
      </c>
      <c r="O25" s="256">
        <v>20.1</v>
      </c>
    </row>
    <row r="26" spans="1:15" ht="15.75">
      <c r="A26" s="1"/>
      <c r="B26" s="29">
        <f t="shared" si="0"/>
        <v>22</v>
      </c>
      <c r="C26" s="592" t="s">
        <v>53</v>
      </c>
      <c r="D26" s="373">
        <v>19</v>
      </c>
      <c r="E26" s="250">
        <v>26</v>
      </c>
      <c r="F26" s="250">
        <v>89</v>
      </c>
      <c r="G26" s="250">
        <v>101</v>
      </c>
      <c r="H26" s="250">
        <v>116</v>
      </c>
      <c r="I26" s="250">
        <v>77</v>
      </c>
      <c r="J26" s="254">
        <v>1.4</v>
      </c>
      <c r="K26" s="255">
        <v>1.9</v>
      </c>
      <c r="L26" s="255">
        <v>6.7</v>
      </c>
      <c r="M26" s="255">
        <v>7.6</v>
      </c>
      <c r="N26" s="360">
        <v>8.8</v>
      </c>
      <c r="O26" s="256">
        <v>5.9</v>
      </c>
    </row>
    <row r="27" spans="1:15" ht="15.75">
      <c r="A27" s="1"/>
      <c r="B27" s="29">
        <f t="shared" si="0"/>
        <v>23</v>
      </c>
      <c r="C27" s="592" t="s">
        <v>54</v>
      </c>
      <c r="D27" s="373">
        <v>160</v>
      </c>
      <c r="E27" s="250">
        <v>187</v>
      </c>
      <c r="F27" s="250">
        <v>235</v>
      </c>
      <c r="G27" s="250">
        <v>253</v>
      </c>
      <c r="H27" s="250">
        <v>276</v>
      </c>
      <c r="I27" s="250">
        <v>207</v>
      </c>
      <c r="J27" s="254">
        <v>12.2</v>
      </c>
      <c r="K27" s="255">
        <v>14.4</v>
      </c>
      <c r="L27" s="255">
        <v>18.2</v>
      </c>
      <c r="M27" s="255">
        <v>19.7</v>
      </c>
      <c r="N27" s="360">
        <v>21.7</v>
      </c>
      <c r="O27" s="256">
        <v>16.4</v>
      </c>
    </row>
    <row r="28" spans="1:15" ht="15.75">
      <c r="A28" s="1"/>
      <c r="B28" s="29">
        <f t="shared" si="0"/>
        <v>24</v>
      </c>
      <c r="C28" s="592" t="s">
        <v>55</v>
      </c>
      <c r="D28" s="373">
        <v>23</v>
      </c>
      <c r="E28" s="250">
        <v>21</v>
      </c>
      <c r="F28" s="250">
        <v>20</v>
      </c>
      <c r="G28" s="250">
        <v>20</v>
      </c>
      <c r="H28" s="250">
        <v>29</v>
      </c>
      <c r="I28" s="250">
        <v>27</v>
      </c>
      <c r="J28" s="254">
        <v>2.6</v>
      </c>
      <c r="K28" s="255">
        <v>2.3</v>
      </c>
      <c r="L28" s="255">
        <v>2.2</v>
      </c>
      <c r="M28" s="255">
        <v>2.2</v>
      </c>
      <c r="N28" s="360">
        <v>3.2</v>
      </c>
      <c r="O28" s="256">
        <v>3</v>
      </c>
    </row>
    <row r="29" spans="1:15" ht="15.75">
      <c r="A29" s="1"/>
      <c r="B29" s="29">
        <f t="shared" si="0"/>
        <v>25</v>
      </c>
      <c r="C29" s="592" t="s">
        <v>56</v>
      </c>
      <c r="D29" s="373">
        <v>142</v>
      </c>
      <c r="E29" s="250">
        <v>153</v>
      </c>
      <c r="F29" s="250">
        <v>166</v>
      </c>
      <c r="G29" s="250">
        <v>190</v>
      </c>
      <c r="H29" s="250">
        <v>170</v>
      </c>
      <c r="I29" s="250">
        <v>150</v>
      </c>
      <c r="J29" s="254">
        <v>12.6</v>
      </c>
      <c r="K29" s="255">
        <v>13.7</v>
      </c>
      <c r="L29" s="255">
        <v>15.1</v>
      </c>
      <c r="M29" s="255">
        <v>17.4</v>
      </c>
      <c r="N29" s="360">
        <v>15.7</v>
      </c>
      <c r="O29" s="256">
        <v>14</v>
      </c>
    </row>
    <row r="30" spans="1:15" ht="15.75">
      <c r="A30" s="1"/>
      <c r="B30" s="29">
        <f t="shared" si="0"/>
        <v>26</v>
      </c>
      <c r="C30" s="592" t="s">
        <v>57</v>
      </c>
      <c r="D30" s="373">
        <v>257</v>
      </c>
      <c r="E30" s="250">
        <v>295</v>
      </c>
      <c r="F30" s="250">
        <v>336</v>
      </c>
      <c r="G30" s="250">
        <v>310</v>
      </c>
      <c r="H30" s="250">
        <v>344</v>
      </c>
      <c r="I30" s="250">
        <v>379</v>
      </c>
      <c r="J30" s="254">
        <v>9.5</v>
      </c>
      <c r="K30" s="255">
        <v>10.8</v>
      </c>
      <c r="L30" s="255">
        <v>12.2</v>
      </c>
      <c r="M30" s="255">
        <v>11.2</v>
      </c>
      <c r="N30" s="360">
        <v>12.4</v>
      </c>
      <c r="O30" s="256">
        <v>13.5</v>
      </c>
    </row>
    <row r="31" spans="1:15" ht="16.5" thickBot="1">
      <c r="A31" s="1"/>
      <c r="B31" s="30">
        <f t="shared" si="0"/>
        <v>27</v>
      </c>
      <c r="C31" s="655" t="s">
        <v>58</v>
      </c>
      <c r="D31" s="379">
        <v>71</v>
      </c>
      <c r="E31" s="289">
        <v>76</v>
      </c>
      <c r="F31" s="289">
        <v>85</v>
      </c>
      <c r="G31" s="289">
        <v>95</v>
      </c>
      <c r="H31" s="289">
        <v>87</v>
      </c>
      <c r="I31" s="289">
        <v>85</v>
      </c>
      <c r="J31" s="386">
        <v>18.8</v>
      </c>
      <c r="K31" s="259">
        <v>20.1</v>
      </c>
      <c r="L31" s="259">
        <v>22.5</v>
      </c>
      <c r="M31" s="259">
        <v>25.1</v>
      </c>
      <c r="N31" s="361">
        <v>22.9</v>
      </c>
      <c r="O31" s="260">
        <v>22.3</v>
      </c>
    </row>
    <row r="32" spans="1:15" ht="16.5" thickBot="1">
      <c r="A32" s="63"/>
      <c r="B32" s="1769" t="s">
        <v>164</v>
      </c>
      <c r="C32" s="1770"/>
      <c r="D32" s="381">
        <v>5531</v>
      </c>
      <c r="E32" s="479">
        <v>6041</v>
      </c>
      <c r="F32" s="479">
        <v>6903</v>
      </c>
      <c r="G32" s="479">
        <v>7196</v>
      </c>
      <c r="H32" s="479">
        <v>7456</v>
      </c>
      <c r="I32" s="479">
        <v>6599</v>
      </c>
      <c r="J32" s="387">
        <v>12</v>
      </c>
      <c r="K32" s="261">
        <v>13.1</v>
      </c>
      <c r="L32" s="261">
        <v>15.1</v>
      </c>
      <c r="M32" s="261">
        <v>15.8</v>
      </c>
      <c r="N32" s="423">
        <v>16.4</v>
      </c>
      <c r="O32" s="262">
        <v>14.5</v>
      </c>
    </row>
    <row r="33" spans="2:15" ht="12.75">
      <c r="B33" s="2070" t="s">
        <v>322</v>
      </c>
      <c r="C33" s="2070"/>
      <c r="D33" s="2070"/>
      <c r="E33" s="2070"/>
      <c r="F33" s="2070"/>
      <c r="G33" s="2070"/>
      <c r="H33" s="2070"/>
      <c r="I33" s="2070"/>
      <c r="J33" s="2070"/>
      <c r="K33" s="2070"/>
      <c r="L33" s="2070"/>
      <c r="M33" s="2070"/>
      <c r="N33" s="2070"/>
      <c r="O33" s="2070"/>
    </row>
  </sheetData>
  <sheetProtection/>
  <mergeCells count="9">
    <mergeCell ref="A15:A16"/>
    <mergeCell ref="B32:C32"/>
    <mergeCell ref="B33:O33"/>
    <mergeCell ref="M1:O1"/>
    <mergeCell ref="B2:O2"/>
    <mergeCell ref="B3:B4"/>
    <mergeCell ref="C3:C4"/>
    <mergeCell ref="D3:I3"/>
    <mergeCell ref="J3:O3"/>
  </mergeCells>
  <printOptions/>
  <pageMargins left="0.34" right="0.26" top="0.48" bottom="0.36" header="0.29" footer="0.24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T1" sqref="T1:V1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19.421875" style="0" customWidth="1"/>
    <col min="4" max="4" width="7.28125" style="0" customWidth="1"/>
    <col min="5" max="6" width="6.7109375" style="0" customWidth="1"/>
    <col min="7" max="7" width="7.28125" style="0" customWidth="1"/>
    <col min="8" max="8" width="6.28125" style="0" customWidth="1"/>
    <col min="9" max="9" width="6.7109375" style="0" customWidth="1"/>
    <col min="10" max="10" width="6.421875" style="0" customWidth="1"/>
    <col min="11" max="12" width="6.7109375" style="0" customWidth="1"/>
    <col min="13" max="13" width="5.8515625" style="0" customWidth="1"/>
    <col min="14" max="15" width="5.140625" style="0" customWidth="1"/>
    <col min="16" max="16" width="5.28125" style="0" customWidth="1"/>
    <col min="17" max="18" width="6.7109375" style="0" customWidth="1"/>
    <col min="19" max="21" width="6.00390625" style="0" customWidth="1"/>
    <col min="22" max="22" width="7.00390625" style="0" customWidth="1"/>
  </cols>
  <sheetData>
    <row r="1" spans="1:22" ht="1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085"/>
      <c r="P1" s="2085"/>
      <c r="Q1" s="2085"/>
      <c r="R1" s="2085"/>
      <c r="T1" s="1862" t="s">
        <v>25</v>
      </c>
      <c r="U1" s="1862"/>
      <c r="V1" s="1862"/>
    </row>
    <row r="2" spans="1:22" ht="35.25" customHeight="1">
      <c r="A2" s="76"/>
      <c r="B2" s="2078" t="s">
        <v>412</v>
      </c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</row>
    <row r="3" spans="1:16" ht="1.5" customHeight="1" hidden="1" thickBot="1">
      <c r="A3" s="131"/>
      <c r="B3" s="152"/>
      <c r="C3" s="152"/>
      <c r="D3" s="152"/>
      <c r="E3" s="152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2:18" ht="1.5" customHeight="1" thickBot="1">
      <c r="B4" s="1877"/>
      <c r="C4" s="1877"/>
      <c r="D4" s="1877"/>
      <c r="E4" s="1877"/>
      <c r="F4" s="1877"/>
      <c r="G4" s="1877"/>
      <c r="H4" s="1877"/>
      <c r="I4" s="1877"/>
      <c r="J4" s="1877"/>
      <c r="K4" s="1877"/>
      <c r="L4" s="1877"/>
      <c r="M4" s="1877"/>
      <c r="N4" s="1877"/>
      <c r="O4" s="1877"/>
      <c r="P4" s="1877"/>
      <c r="Q4" s="1877"/>
      <c r="R4" s="1877"/>
    </row>
    <row r="5" spans="2:22" ht="26.25" customHeight="1">
      <c r="B5" s="2091" t="s">
        <v>193</v>
      </c>
      <c r="C5" s="2094" t="s">
        <v>28</v>
      </c>
      <c r="D5" s="2097" t="s">
        <v>349</v>
      </c>
      <c r="E5" s="2083"/>
      <c r="F5" s="2083"/>
      <c r="G5" s="2083" t="s">
        <v>22</v>
      </c>
      <c r="H5" s="2083"/>
      <c r="I5" s="2083"/>
      <c r="J5" s="2083"/>
      <c r="K5" s="2083" t="s">
        <v>216</v>
      </c>
      <c r="L5" s="2083"/>
      <c r="M5" s="2083" t="s">
        <v>213</v>
      </c>
      <c r="N5" s="2083"/>
      <c r="O5" s="2083"/>
      <c r="P5" s="2083"/>
      <c r="Q5" s="2083" t="s">
        <v>214</v>
      </c>
      <c r="R5" s="2083"/>
      <c r="S5" s="2083" t="s">
        <v>360</v>
      </c>
      <c r="T5" s="2083"/>
      <c r="U5" s="2083" t="s">
        <v>260</v>
      </c>
      <c r="V5" s="2086"/>
    </row>
    <row r="6" spans="2:22" ht="12.75">
      <c r="B6" s="2092"/>
      <c r="C6" s="2095"/>
      <c r="D6" s="2088" t="s">
        <v>319</v>
      </c>
      <c r="E6" s="2090" t="s">
        <v>350</v>
      </c>
      <c r="F6" s="2090"/>
      <c r="G6" s="2084" t="s">
        <v>218</v>
      </c>
      <c r="H6" s="2084"/>
      <c r="I6" s="2084" t="s">
        <v>219</v>
      </c>
      <c r="J6" s="2084"/>
      <c r="K6" s="2084"/>
      <c r="L6" s="2084"/>
      <c r="M6" s="2084" t="s">
        <v>351</v>
      </c>
      <c r="N6" s="2084"/>
      <c r="O6" s="2084" t="s">
        <v>352</v>
      </c>
      <c r="P6" s="2084"/>
      <c r="Q6" s="2084"/>
      <c r="R6" s="2084"/>
      <c r="S6" s="2084"/>
      <c r="T6" s="2084"/>
      <c r="U6" s="2084"/>
      <c r="V6" s="2087"/>
    </row>
    <row r="7" spans="2:22" ht="9" customHeight="1">
      <c r="B7" s="2092"/>
      <c r="C7" s="2095"/>
      <c r="D7" s="2088"/>
      <c r="E7" s="2090"/>
      <c r="F7" s="2090"/>
      <c r="G7" s="2084"/>
      <c r="H7" s="2084"/>
      <c r="I7" s="2084"/>
      <c r="J7" s="2084"/>
      <c r="K7" s="2084"/>
      <c r="L7" s="2084"/>
      <c r="M7" s="2084"/>
      <c r="N7" s="2084"/>
      <c r="O7" s="2084"/>
      <c r="P7" s="2084"/>
      <c r="Q7" s="2084"/>
      <c r="R7" s="2084"/>
      <c r="S7" s="2084"/>
      <c r="T7" s="2084"/>
      <c r="U7" s="2084"/>
      <c r="V7" s="2087"/>
    </row>
    <row r="8" spans="2:22" ht="8.25" customHeight="1">
      <c r="B8" s="2092"/>
      <c r="C8" s="2095"/>
      <c r="D8" s="2088"/>
      <c r="E8" s="2090"/>
      <c r="F8" s="2090"/>
      <c r="G8" s="2084"/>
      <c r="H8" s="2084"/>
      <c r="I8" s="2084"/>
      <c r="J8" s="2084"/>
      <c r="K8" s="2084"/>
      <c r="L8" s="2084"/>
      <c r="M8" s="2084"/>
      <c r="N8" s="2084"/>
      <c r="O8" s="2084"/>
      <c r="P8" s="2084"/>
      <c r="Q8" s="2084"/>
      <c r="R8" s="2084"/>
      <c r="S8" s="2084"/>
      <c r="T8" s="2084"/>
      <c r="U8" s="2084"/>
      <c r="V8" s="2087"/>
    </row>
    <row r="9" spans="2:22" ht="13.5" thickBot="1">
      <c r="B9" s="2093"/>
      <c r="C9" s="2096"/>
      <c r="D9" s="2089"/>
      <c r="E9" s="1399" t="s">
        <v>287</v>
      </c>
      <c r="F9" s="1399" t="s">
        <v>187</v>
      </c>
      <c r="G9" s="1399" t="s">
        <v>287</v>
      </c>
      <c r="H9" s="1399" t="s">
        <v>187</v>
      </c>
      <c r="I9" s="1399" t="s">
        <v>287</v>
      </c>
      <c r="J9" s="1399" t="s">
        <v>187</v>
      </c>
      <c r="K9" s="1399" t="s">
        <v>287</v>
      </c>
      <c r="L9" s="1399" t="s">
        <v>187</v>
      </c>
      <c r="M9" s="1399" t="s">
        <v>287</v>
      </c>
      <c r="N9" s="1399" t="s">
        <v>187</v>
      </c>
      <c r="O9" s="1399" t="s">
        <v>287</v>
      </c>
      <c r="P9" s="1399" t="s">
        <v>187</v>
      </c>
      <c r="Q9" s="1399" t="s">
        <v>287</v>
      </c>
      <c r="R9" s="1399" t="s">
        <v>187</v>
      </c>
      <c r="S9" s="1399" t="s">
        <v>287</v>
      </c>
      <c r="T9" s="1399" t="s">
        <v>187</v>
      </c>
      <c r="U9" s="1399" t="s">
        <v>287</v>
      </c>
      <c r="V9" s="1400" t="s">
        <v>187</v>
      </c>
    </row>
    <row r="10" spans="2:22" ht="15" customHeight="1">
      <c r="B10" s="142">
        <v>1</v>
      </c>
      <c r="C10" s="154" t="s">
        <v>32</v>
      </c>
      <c r="D10" s="1325">
        <v>390</v>
      </c>
      <c r="E10" s="1384">
        <v>73</v>
      </c>
      <c r="F10" s="1341">
        <v>18.71794871794872</v>
      </c>
      <c r="G10" s="1330">
        <v>179</v>
      </c>
      <c r="H10" s="1329">
        <v>56.46687697160884</v>
      </c>
      <c r="I10" s="1385">
        <v>7</v>
      </c>
      <c r="J10" s="1329">
        <v>2.2082018927444795</v>
      </c>
      <c r="K10" s="1385">
        <v>63</v>
      </c>
      <c r="L10" s="1341">
        <v>19.873817034700316</v>
      </c>
      <c r="M10" s="1384">
        <v>17</v>
      </c>
      <c r="N10" s="1384">
        <v>5.3627760252365935</v>
      </c>
      <c r="O10" s="1384">
        <v>9</v>
      </c>
      <c r="P10" s="1384">
        <v>2.8391167192429023</v>
      </c>
      <c r="Q10" s="1384">
        <v>32</v>
      </c>
      <c r="R10" s="1329">
        <v>10.094637223974763</v>
      </c>
      <c r="S10" s="1385">
        <v>10</v>
      </c>
      <c r="T10" s="1329">
        <v>3.1545741324921135</v>
      </c>
      <c r="U10" s="1385">
        <v>0</v>
      </c>
      <c r="V10" s="1331">
        <v>0</v>
      </c>
    </row>
    <row r="11" spans="2:22" ht="15" customHeight="1">
      <c r="B11" s="143">
        <v>2</v>
      </c>
      <c r="C11" s="155" t="s">
        <v>33</v>
      </c>
      <c r="D11" s="1386">
        <v>354</v>
      </c>
      <c r="E11" s="1379">
        <v>41</v>
      </c>
      <c r="F11" s="1380">
        <v>11.581920903954803</v>
      </c>
      <c r="G11" s="1381">
        <v>186</v>
      </c>
      <c r="H11" s="1382">
        <v>59.424920127795524</v>
      </c>
      <c r="I11" s="1383">
        <v>23</v>
      </c>
      <c r="J11" s="1382">
        <v>7.348242811501597</v>
      </c>
      <c r="K11" s="1383">
        <v>42</v>
      </c>
      <c r="L11" s="1380">
        <v>13.418530351437699</v>
      </c>
      <c r="M11" s="1379">
        <v>20</v>
      </c>
      <c r="N11" s="1379">
        <v>6.3897763578274756</v>
      </c>
      <c r="O11" s="1379">
        <v>7</v>
      </c>
      <c r="P11" s="1379">
        <v>2.2364217252396164</v>
      </c>
      <c r="Q11" s="1379">
        <v>25</v>
      </c>
      <c r="R11" s="1382">
        <v>7.987220447284344</v>
      </c>
      <c r="S11" s="1383">
        <v>10</v>
      </c>
      <c r="T11" s="1382">
        <v>3.1948881789137378</v>
      </c>
      <c r="U11" s="1383">
        <v>0</v>
      </c>
      <c r="V11" s="1387">
        <v>0</v>
      </c>
    </row>
    <row r="12" spans="2:22" ht="15" customHeight="1">
      <c r="B12" s="143">
        <v>3</v>
      </c>
      <c r="C12" s="155" t="s">
        <v>34</v>
      </c>
      <c r="D12" s="1386">
        <v>212</v>
      </c>
      <c r="E12" s="1379">
        <v>24</v>
      </c>
      <c r="F12" s="1380">
        <v>11.320754716981133</v>
      </c>
      <c r="G12" s="1381">
        <v>82</v>
      </c>
      <c r="H12" s="1382">
        <v>43.61702127659575</v>
      </c>
      <c r="I12" s="1383">
        <v>48</v>
      </c>
      <c r="J12" s="1382">
        <v>25.53191489361702</v>
      </c>
      <c r="K12" s="1383">
        <v>21</v>
      </c>
      <c r="L12" s="1380">
        <v>11.170212765957446</v>
      </c>
      <c r="M12" s="1379">
        <v>6</v>
      </c>
      <c r="N12" s="1379">
        <v>3.1914893617021276</v>
      </c>
      <c r="O12" s="1379">
        <v>6</v>
      </c>
      <c r="P12" s="1379">
        <v>3.1914893617021276</v>
      </c>
      <c r="Q12" s="1379">
        <v>20</v>
      </c>
      <c r="R12" s="1382">
        <v>10.638297872340425</v>
      </c>
      <c r="S12" s="1383">
        <v>5</v>
      </c>
      <c r="T12" s="1382">
        <v>2.6595744680851063</v>
      </c>
      <c r="U12" s="1383">
        <v>0</v>
      </c>
      <c r="V12" s="1387">
        <v>0</v>
      </c>
    </row>
    <row r="13" spans="2:22" ht="15" customHeight="1">
      <c r="B13" s="143">
        <v>4</v>
      </c>
      <c r="C13" s="155" t="s">
        <v>35</v>
      </c>
      <c r="D13" s="1386">
        <v>942</v>
      </c>
      <c r="E13" s="1379">
        <v>129</v>
      </c>
      <c r="F13" s="1380">
        <v>13.694267515923567</v>
      </c>
      <c r="G13" s="1381">
        <v>350</v>
      </c>
      <c r="H13" s="1382">
        <v>43.05043050430504</v>
      </c>
      <c r="I13" s="1383">
        <v>82</v>
      </c>
      <c r="J13" s="1382">
        <v>10.08610086100861</v>
      </c>
      <c r="K13" s="1383">
        <v>161</v>
      </c>
      <c r="L13" s="1380">
        <v>19.803198031980322</v>
      </c>
      <c r="M13" s="1379">
        <v>88</v>
      </c>
      <c r="N13" s="1379">
        <v>10.824108241082412</v>
      </c>
      <c r="O13" s="1379">
        <v>23</v>
      </c>
      <c r="P13" s="1379">
        <v>2.8290282902829027</v>
      </c>
      <c r="Q13" s="1379">
        <v>76</v>
      </c>
      <c r="R13" s="1382">
        <v>9.348093480934809</v>
      </c>
      <c r="S13" s="1383">
        <v>29</v>
      </c>
      <c r="T13" s="1382">
        <v>3.5670356703567037</v>
      </c>
      <c r="U13" s="1383">
        <v>4</v>
      </c>
      <c r="V13" s="1387">
        <v>0.4920049200492005</v>
      </c>
    </row>
    <row r="14" spans="2:22" ht="15" customHeight="1">
      <c r="B14" s="143">
        <v>5</v>
      </c>
      <c r="C14" s="155" t="s">
        <v>36</v>
      </c>
      <c r="D14" s="1386">
        <v>1303</v>
      </c>
      <c r="E14" s="1379">
        <v>262</v>
      </c>
      <c r="F14" s="1380">
        <v>20.107444359171144</v>
      </c>
      <c r="G14" s="1381">
        <v>619</v>
      </c>
      <c r="H14" s="1382">
        <v>59.462055715658025</v>
      </c>
      <c r="I14" s="1383">
        <v>6</v>
      </c>
      <c r="J14" s="1382">
        <v>0.5763688760806917</v>
      </c>
      <c r="K14" s="1383">
        <v>222</v>
      </c>
      <c r="L14" s="1380">
        <v>21.32564841498559</v>
      </c>
      <c r="M14" s="1379">
        <v>86</v>
      </c>
      <c r="N14" s="1379">
        <v>8.261287223823247</v>
      </c>
      <c r="O14" s="1379">
        <v>17</v>
      </c>
      <c r="P14" s="1379">
        <v>1.633045148895293</v>
      </c>
      <c r="Q14" s="1379">
        <v>69</v>
      </c>
      <c r="R14" s="1382">
        <v>6.628242074927954</v>
      </c>
      <c r="S14" s="1383">
        <v>19</v>
      </c>
      <c r="T14" s="1382">
        <v>1.8251681075888568</v>
      </c>
      <c r="U14" s="1383">
        <v>3</v>
      </c>
      <c r="V14" s="1387">
        <v>0.2881844380403458</v>
      </c>
    </row>
    <row r="15" spans="2:22" ht="15" customHeight="1">
      <c r="B15" s="143">
        <v>6</v>
      </c>
      <c r="C15" s="155" t="s">
        <v>37</v>
      </c>
      <c r="D15" s="1386">
        <v>390</v>
      </c>
      <c r="E15" s="1379">
        <v>29</v>
      </c>
      <c r="F15" s="1380">
        <v>7.435897435897436</v>
      </c>
      <c r="G15" s="1381">
        <v>243</v>
      </c>
      <c r="H15" s="1382">
        <v>67.31301939058172</v>
      </c>
      <c r="I15" s="1383">
        <v>12</v>
      </c>
      <c r="J15" s="1382">
        <v>3.32409972299169</v>
      </c>
      <c r="K15" s="1383">
        <v>54</v>
      </c>
      <c r="L15" s="1380">
        <v>14.958448753462603</v>
      </c>
      <c r="M15" s="1379">
        <v>23</v>
      </c>
      <c r="N15" s="1379">
        <v>6.3711911357340725</v>
      </c>
      <c r="O15" s="1379">
        <v>15</v>
      </c>
      <c r="P15" s="1379">
        <v>4.1551246537396125</v>
      </c>
      <c r="Q15" s="1379">
        <v>9</v>
      </c>
      <c r="R15" s="1382">
        <v>2.4930747922437675</v>
      </c>
      <c r="S15" s="1383">
        <v>4</v>
      </c>
      <c r="T15" s="1382">
        <v>1.10803324099723</v>
      </c>
      <c r="U15" s="1383">
        <v>1</v>
      </c>
      <c r="V15" s="1387">
        <v>0.2770083102493075</v>
      </c>
    </row>
    <row r="16" spans="2:22" ht="15" customHeight="1">
      <c r="B16" s="143">
        <v>7</v>
      </c>
      <c r="C16" s="155" t="s">
        <v>38</v>
      </c>
      <c r="D16" s="1386">
        <v>305</v>
      </c>
      <c r="E16" s="1379">
        <v>11</v>
      </c>
      <c r="F16" s="1380">
        <v>3.606557377049181</v>
      </c>
      <c r="G16" s="1381">
        <v>201</v>
      </c>
      <c r="H16" s="1382">
        <v>68.36734693877551</v>
      </c>
      <c r="I16" s="1383">
        <v>1</v>
      </c>
      <c r="J16" s="1382">
        <v>0.3401360544217687</v>
      </c>
      <c r="K16" s="1383">
        <v>20</v>
      </c>
      <c r="L16" s="1380">
        <v>6.802721088435375</v>
      </c>
      <c r="M16" s="1379">
        <v>8</v>
      </c>
      <c r="N16" s="1379">
        <v>2.7210884353741496</v>
      </c>
      <c r="O16" s="1379">
        <v>19</v>
      </c>
      <c r="P16" s="1379">
        <v>6.462585034013606</v>
      </c>
      <c r="Q16" s="1379">
        <v>41</v>
      </c>
      <c r="R16" s="1382">
        <v>13.945578231292515</v>
      </c>
      <c r="S16" s="1383">
        <v>4</v>
      </c>
      <c r="T16" s="1382">
        <v>1.3605442176870748</v>
      </c>
      <c r="U16" s="1383">
        <v>0</v>
      </c>
      <c r="V16" s="1387">
        <v>0</v>
      </c>
    </row>
    <row r="17" spans="2:22" ht="15" customHeight="1">
      <c r="B17" s="143">
        <v>8</v>
      </c>
      <c r="C17" s="155" t="s">
        <v>39</v>
      </c>
      <c r="D17" s="1386">
        <v>443</v>
      </c>
      <c r="E17" s="1379">
        <v>64</v>
      </c>
      <c r="F17" s="1380">
        <v>14.446952595936793</v>
      </c>
      <c r="G17" s="1381">
        <v>232</v>
      </c>
      <c r="H17" s="1382">
        <v>61.21372031662269</v>
      </c>
      <c r="I17" s="1383">
        <v>18</v>
      </c>
      <c r="J17" s="1382">
        <v>4.749340369393139</v>
      </c>
      <c r="K17" s="1383">
        <v>48</v>
      </c>
      <c r="L17" s="1380">
        <v>12.66490765171504</v>
      </c>
      <c r="M17" s="1379">
        <v>41</v>
      </c>
      <c r="N17" s="1379">
        <v>10.817941952506596</v>
      </c>
      <c r="O17" s="1379">
        <v>7</v>
      </c>
      <c r="P17" s="1379">
        <v>1.8469656992084433</v>
      </c>
      <c r="Q17" s="1379">
        <v>16</v>
      </c>
      <c r="R17" s="1382">
        <v>4.221635883905013</v>
      </c>
      <c r="S17" s="1383">
        <v>17</v>
      </c>
      <c r="T17" s="1382">
        <v>4.485488126649076</v>
      </c>
      <c r="U17" s="1383">
        <v>0</v>
      </c>
      <c r="V17" s="1387">
        <v>0</v>
      </c>
    </row>
    <row r="18" spans="2:22" ht="15" customHeight="1">
      <c r="B18" s="143">
        <v>9</v>
      </c>
      <c r="C18" s="155" t="s">
        <v>40</v>
      </c>
      <c r="D18" s="1386">
        <v>235</v>
      </c>
      <c r="E18" s="1379">
        <v>26</v>
      </c>
      <c r="F18" s="1380">
        <v>11.063829787234042</v>
      </c>
      <c r="G18" s="1381">
        <v>132</v>
      </c>
      <c r="H18" s="1382">
        <v>63.1578947368421</v>
      </c>
      <c r="I18" s="1383">
        <v>15</v>
      </c>
      <c r="J18" s="1382">
        <v>7.177033492822966</v>
      </c>
      <c r="K18" s="1383">
        <v>22</v>
      </c>
      <c r="L18" s="1380">
        <v>10.526315789473683</v>
      </c>
      <c r="M18" s="1379">
        <v>6</v>
      </c>
      <c r="N18" s="1379">
        <v>2.8708133971291865</v>
      </c>
      <c r="O18" s="1379">
        <v>9</v>
      </c>
      <c r="P18" s="1379">
        <v>4.30622009569378</v>
      </c>
      <c r="Q18" s="1379">
        <v>11</v>
      </c>
      <c r="R18" s="1382">
        <v>5.263157894736842</v>
      </c>
      <c r="S18" s="1383">
        <v>11</v>
      </c>
      <c r="T18" s="1382">
        <v>5.263157894736842</v>
      </c>
      <c r="U18" s="1383">
        <v>3</v>
      </c>
      <c r="V18" s="1387">
        <v>1.4354066985645932</v>
      </c>
    </row>
    <row r="19" spans="2:22" ht="15" customHeight="1">
      <c r="B19" s="143">
        <v>10</v>
      </c>
      <c r="C19" s="155" t="s">
        <v>41</v>
      </c>
      <c r="D19" s="1386">
        <v>404</v>
      </c>
      <c r="E19" s="1379">
        <v>38</v>
      </c>
      <c r="F19" s="1380">
        <v>9.405940594059405</v>
      </c>
      <c r="G19" s="1381">
        <v>206</v>
      </c>
      <c r="H19" s="1382">
        <v>56.284153005464475</v>
      </c>
      <c r="I19" s="1383">
        <v>36</v>
      </c>
      <c r="J19" s="1382">
        <v>9.836065573770492</v>
      </c>
      <c r="K19" s="1383">
        <v>63</v>
      </c>
      <c r="L19" s="1380">
        <v>17.21311475409836</v>
      </c>
      <c r="M19" s="1379">
        <v>10</v>
      </c>
      <c r="N19" s="1379">
        <v>2.73224043715847</v>
      </c>
      <c r="O19" s="1379">
        <v>11</v>
      </c>
      <c r="P19" s="1379">
        <v>3.0054644808743167</v>
      </c>
      <c r="Q19" s="1379">
        <v>32</v>
      </c>
      <c r="R19" s="1382">
        <v>8.743169398907105</v>
      </c>
      <c r="S19" s="1383">
        <v>8</v>
      </c>
      <c r="T19" s="1382">
        <v>2.185792349726776</v>
      </c>
      <c r="U19" s="1383">
        <v>0</v>
      </c>
      <c r="V19" s="1387">
        <v>0</v>
      </c>
    </row>
    <row r="20" spans="2:22" ht="15" customHeight="1">
      <c r="B20" s="143">
        <v>11</v>
      </c>
      <c r="C20" s="155" t="s">
        <v>42</v>
      </c>
      <c r="D20" s="1386">
        <v>307</v>
      </c>
      <c r="E20" s="1379">
        <v>20</v>
      </c>
      <c r="F20" s="1380">
        <v>6.514657980456026</v>
      </c>
      <c r="G20" s="1381">
        <v>99</v>
      </c>
      <c r="H20" s="1382">
        <v>34.494773519163765</v>
      </c>
      <c r="I20" s="1383">
        <v>100</v>
      </c>
      <c r="J20" s="1382">
        <v>34.84320557491289</v>
      </c>
      <c r="K20" s="1383">
        <v>36</v>
      </c>
      <c r="L20" s="1380">
        <v>12.543554006968641</v>
      </c>
      <c r="M20" s="1379">
        <v>22</v>
      </c>
      <c r="N20" s="1379">
        <v>7.665505226480835</v>
      </c>
      <c r="O20" s="1379">
        <v>2</v>
      </c>
      <c r="P20" s="1379">
        <v>0.6968641114982579</v>
      </c>
      <c r="Q20" s="1379">
        <v>22</v>
      </c>
      <c r="R20" s="1382">
        <v>7.665505226480835</v>
      </c>
      <c r="S20" s="1383">
        <v>5</v>
      </c>
      <c r="T20" s="1382">
        <v>1.7421602787456445</v>
      </c>
      <c r="U20" s="1383">
        <v>1</v>
      </c>
      <c r="V20" s="1387">
        <v>0.34843205574912894</v>
      </c>
    </row>
    <row r="21" spans="1:22" ht="15" customHeight="1">
      <c r="A21" s="2028"/>
      <c r="B21" s="143">
        <v>12</v>
      </c>
      <c r="C21" s="155" t="s">
        <v>43</v>
      </c>
      <c r="D21" s="1386">
        <v>557</v>
      </c>
      <c r="E21" s="1379">
        <v>80</v>
      </c>
      <c r="F21" s="1380">
        <v>14.362657091561939</v>
      </c>
      <c r="G21" s="1381">
        <v>158</v>
      </c>
      <c r="H21" s="1382">
        <v>33.123689727463315</v>
      </c>
      <c r="I21" s="1383">
        <v>81</v>
      </c>
      <c r="J21" s="1382">
        <v>16.9811320754717</v>
      </c>
      <c r="K21" s="1383">
        <v>86</v>
      </c>
      <c r="L21" s="1380">
        <v>18.029350104821802</v>
      </c>
      <c r="M21" s="1379">
        <v>79</v>
      </c>
      <c r="N21" s="1379">
        <v>16.561844863731658</v>
      </c>
      <c r="O21" s="1379">
        <v>14</v>
      </c>
      <c r="P21" s="1379">
        <v>2.9350104821802936</v>
      </c>
      <c r="Q21" s="1379">
        <v>45</v>
      </c>
      <c r="R21" s="1382">
        <v>9.433962264150944</v>
      </c>
      <c r="S21" s="1383">
        <v>14</v>
      </c>
      <c r="T21" s="1382">
        <v>2.9350104821802936</v>
      </c>
      <c r="U21" s="1383">
        <v>0</v>
      </c>
      <c r="V21" s="1387">
        <v>0</v>
      </c>
    </row>
    <row r="22" spans="1:22" ht="15" customHeight="1">
      <c r="A22" s="2028"/>
      <c r="B22" s="143">
        <v>13</v>
      </c>
      <c r="C22" s="155" t="s">
        <v>44</v>
      </c>
      <c r="D22" s="1386">
        <v>456</v>
      </c>
      <c r="E22" s="1379">
        <v>10</v>
      </c>
      <c r="F22" s="1380">
        <v>2.1929824561403506</v>
      </c>
      <c r="G22" s="1381">
        <v>270</v>
      </c>
      <c r="H22" s="1382">
        <v>60.53811659192825</v>
      </c>
      <c r="I22" s="1383">
        <v>58</v>
      </c>
      <c r="J22" s="1382">
        <v>13.004484304932735</v>
      </c>
      <c r="K22" s="1383">
        <v>27</v>
      </c>
      <c r="L22" s="1380">
        <v>6.053811659192825</v>
      </c>
      <c r="M22" s="1379">
        <v>57</v>
      </c>
      <c r="N22" s="1379">
        <v>12.780269058295964</v>
      </c>
      <c r="O22" s="1379">
        <v>6</v>
      </c>
      <c r="P22" s="1379">
        <v>1.345291479820628</v>
      </c>
      <c r="Q22" s="1379">
        <v>23</v>
      </c>
      <c r="R22" s="1382">
        <v>5.15695067264574</v>
      </c>
      <c r="S22" s="1383">
        <v>5</v>
      </c>
      <c r="T22" s="1382">
        <v>1.1210762331838564</v>
      </c>
      <c r="U22" s="1383">
        <v>0</v>
      </c>
      <c r="V22" s="1387">
        <v>0</v>
      </c>
    </row>
    <row r="23" spans="2:22" ht="15" customHeight="1">
      <c r="B23" s="143">
        <v>14</v>
      </c>
      <c r="C23" s="155" t="s">
        <v>45</v>
      </c>
      <c r="D23" s="1386">
        <v>309</v>
      </c>
      <c r="E23" s="1379">
        <v>32</v>
      </c>
      <c r="F23" s="1380">
        <v>10.355987055016183</v>
      </c>
      <c r="G23" s="1381">
        <v>128</v>
      </c>
      <c r="H23" s="1382">
        <v>46.20938628158845</v>
      </c>
      <c r="I23" s="1383">
        <v>40</v>
      </c>
      <c r="J23" s="1382">
        <v>14.440433212996389</v>
      </c>
      <c r="K23" s="1383">
        <v>43</v>
      </c>
      <c r="L23" s="1380">
        <v>15.523465703971121</v>
      </c>
      <c r="M23" s="1379">
        <v>5</v>
      </c>
      <c r="N23" s="1379">
        <v>1.8050541516245486</v>
      </c>
      <c r="O23" s="1379">
        <v>31</v>
      </c>
      <c r="P23" s="1379">
        <v>11.191335740072201</v>
      </c>
      <c r="Q23" s="1379">
        <v>20</v>
      </c>
      <c r="R23" s="1382">
        <v>7.2202166064981945</v>
      </c>
      <c r="S23" s="1383">
        <v>9</v>
      </c>
      <c r="T23" s="1382">
        <v>3.2490974729241873</v>
      </c>
      <c r="U23" s="1383">
        <v>1</v>
      </c>
      <c r="V23" s="1387">
        <v>0.36101083032490977</v>
      </c>
    </row>
    <row r="24" spans="2:22" ht="15" customHeight="1">
      <c r="B24" s="143">
        <v>15</v>
      </c>
      <c r="C24" s="155" t="s">
        <v>46</v>
      </c>
      <c r="D24" s="1386">
        <v>840</v>
      </c>
      <c r="E24" s="1379">
        <v>135</v>
      </c>
      <c r="F24" s="1380">
        <v>16.071428571428573</v>
      </c>
      <c r="G24" s="1381">
        <v>390</v>
      </c>
      <c r="H24" s="1382">
        <v>55.319148936170215</v>
      </c>
      <c r="I24" s="1383">
        <v>30</v>
      </c>
      <c r="J24" s="1382">
        <v>4.25531914893617</v>
      </c>
      <c r="K24" s="1383">
        <v>128</v>
      </c>
      <c r="L24" s="1380">
        <v>18.156028368794328</v>
      </c>
      <c r="M24" s="1379">
        <v>30</v>
      </c>
      <c r="N24" s="1379">
        <v>4.25531914893617</v>
      </c>
      <c r="O24" s="1379">
        <v>29</v>
      </c>
      <c r="P24" s="1379">
        <v>4.113475177304964</v>
      </c>
      <c r="Q24" s="1379">
        <v>86</v>
      </c>
      <c r="R24" s="1382">
        <v>12.198581560283687</v>
      </c>
      <c r="S24" s="1383">
        <v>12</v>
      </c>
      <c r="T24" s="1382">
        <v>1.702127659574468</v>
      </c>
      <c r="U24" s="1383">
        <v>0</v>
      </c>
      <c r="V24" s="1387">
        <v>0</v>
      </c>
    </row>
    <row r="25" spans="2:22" ht="15" customHeight="1">
      <c r="B25" s="143">
        <v>16</v>
      </c>
      <c r="C25" s="155" t="s">
        <v>47</v>
      </c>
      <c r="D25" s="1386">
        <v>236</v>
      </c>
      <c r="E25" s="1379">
        <v>23</v>
      </c>
      <c r="F25" s="1380">
        <v>9.745762711864407</v>
      </c>
      <c r="G25" s="1381">
        <v>137</v>
      </c>
      <c r="H25" s="1382">
        <v>64.31924882629107</v>
      </c>
      <c r="I25" s="1383">
        <v>6</v>
      </c>
      <c r="J25" s="1382">
        <v>2.8169014084507045</v>
      </c>
      <c r="K25" s="1383">
        <v>37</v>
      </c>
      <c r="L25" s="1380">
        <v>17.370892018779344</v>
      </c>
      <c r="M25" s="1379">
        <v>9</v>
      </c>
      <c r="N25" s="1379">
        <v>4.225352112676056</v>
      </c>
      <c r="O25" s="1379">
        <v>6</v>
      </c>
      <c r="P25" s="1379">
        <v>2.8169014084507045</v>
      </c>
      <c r="Q25" s="1379">
        <v>11</v>
      </c>
      <c r="R25" s="1382">
        <v>5.164319248826291</v>
      </c>
      <c r="S25" s="1383">
        <v>7</v>
      </c>
      <c r="T25" s="1382">
        <v>3.286384976525822</v>
      </c>
      <c r="U25" s="1383">
        <v>0</v>
      </c>
      <c r="V25" s="1387">
        <v>0</v>
      </c>
    </row>
    <row r="26" spans="2:22" ht="15" customHeight="1">
      <c r="B26" s="143">
        <v>17</v>
      </c>
      <c r="C26" s="155" t="s">
        <v>48</v>
      </c>
      <c r="D26" s="1386">
        <v>240</v>
      </c>
      <c r="E26" s="1379">
        <v>21</v>
      </c>
      <c r="F26" s="1380">
        <v>8.75</v>
      </c>
      <c r="G26" s="1381">
        <v>157</v>
      </c>
      <c r="H26" s="1382">
        <v>71.68949771689498</v>
      </c>
      <c r="I26" s="1383">
        <v>0</v>
      </c>
      <c r="J26" s="1382">
        <v>0</v>
      </c>
      <c r="K26" s="1383">
        <v>21</v>
      </c>
      <c r="L26" s="1380">
        <v>9.58904109589041</v>
      </c>
      <c r="M26" s="1379">
        <v>3</v>
      </c>
      <c r="N26" s="1379">
        <v>1.36986301369863</v>
      </c>
      <c r="O26" s="1379">
        <v>17</v>
      </c>
      <c r="P26" s="1379">
        <v>7.76255707762557</v>
      </c>
      <c r="Q26" s="1379">
        <v>18</v>
      </c>
      <c r="R26" s="1382">
        <v>8.21917808219178</v>
      </c>
      <c r="S26" s="1383">
        <v>3</v>
      </c>
      <c r="T26" s="1382">
        <v>1.36986301369863</v>
      </c>
      <c r="U26" s="1383">
        <v>0</v>
      </c>
      <c r="V26" s="1387">
        <v>0</v>
      </c>
    </row>
    <row r="27" spans="2:22" ht="15" customHeight="1">
      <c r="B27" s="143">
        <v>18</v>
      </c>
      <c r="C27" s="155" t="s">
        <v>49</v>
      </c>
      <c r="D27" s="1386">
        <v>242</v>
      </c>
      <c r="E27" s="1379">
        <v>38</v>
      </c>
      <c r="F27" s="1380">
        <v>15.702479338842975</v>
      </c>
      <c r="G27" s="1381">
        <v>119</v>
      </c>
      <c r="H27" s="1382">
        <v>58.333333333333336</v>
      </c>
      <c r="I27" s="1383">
        <v>27</v>
      </c>
      <c r="J27" s="1382">
        <v>13.23529411764706</v>
      </c>
      <c r="K27" s="1383">
        <v>14</v>
      </c>
      <c r="L27" s="1380">
        <v>6.862745098039216</v>
      </c>
      <c r="M27" s="1379">
        <v>10</v>
      </c>
      <c r="N27" s="1379">
        <v>4.901960784313726</v>
      </c>
      <c r="O27" s="1379">
        <v>12</v>
      </c>
      <c r="P27" s="1379">
        <v>5.88235294117647</v>
      </c>
      <c r="Q27" s="1379">
        <v>16</v>
      </c>
      <c r="R27" s="1382">
        <v>7.8431372549019605</v>
      </c>
      <c r="S27" s="1383">
        <v>6</v>
      </c>
      <c r="T27" s="1382">
        <v>2.941176470588235</v>
      </c>
      <c r="U27" s="1383">
        <v>0</v>
      </c>
      <c r="V27" s="1387">
        <v>0</v>
      </c>
    </row>
    <row r="28" spans="2:22" ht="15" customHeight="1">
      <c r="B28" s="143">
        <v>19</v>
      </c>
      <c r="C28" s="155" t="s">
        <v>50</v>
      </c>
      <c r="D28" s="1386">
        <v>135</v>
      </c>
      <c r="E28" s="1379">
        <v>17</v>
      </c>
      <c r="F28" s="1380">
        <v>12.592592592592592</v>
      </c>
      <c r="G28" s="1381">
        <v>96</v>
      </c>
      <c r="H28" s="1382">
        <v>81.35593220338984</v>
      </c>
      <c r="I28" s="1383">
        <v>0</v>
      </c>
      <c r="J28" s="1382">
        <v>0</v>
      </c>
      <c r="K28" s="1383">
        <v>14</v>
      </c>
      <c r="L28" s="1380">
        <v>11.864406779661017</v>
      </c>
      <c r="M28" s="1379">
        <v>3</v>
      </c>
      <c r="N28" s="1379">
        <v>2.5423728813559325</v>
      </c>
      <c r="O28" s="1379">
        <v>1</v>
      </c>
      <c r="P28" s="1379">
        <v>0.847457627118644</v>
      </c>
      <c r="Q28" s="1379">
        <v>2</v>
      </c>
      <c r="R28" s="1382">
        <v>1.694915254237288</v>
      </c>
      <c r="S28" s="1383">
        <v>2</v>
      </c>
      <c r="T28" s="1382">
        <v>1.694915254237288</v>
      </c>
      <c r="U28" s="1383">
        <v>0</v>
      </c>
      <c r="V28" s="1387">
        <v>0</v>
      </c>
    </row>
    <row r="29" spans="2:22" ht="15" customHeight="1">
      <c r="B29" s="143">
        <v>20</v>
      </c>
      <c r="C29" s="155" t="s">
        <v>51</v>
      </c>
      <c r="D29" s="1386">
        <v>512</v>
      </c>
      <c r="E29" s="1379">
        <v>126</v>
      </c>
      <c r="F29" s="1380">
        <v>24.609375</v>
      </c>
      <c r="G29" s="1381">
        <v>194</v>
      </c>
      <c r="H29" s="1382">
        <v>50.259067357512954</v>
      </c>
      <c r="I29" s="1383">
        <v>32</v>
      </c>
      <c r="J29" s="1382">
        <v>8.290155440414509</v>
      </c>
      <c r="K29" s="1383">
        <v>69</v>
      </c>
      <c r="L29" s="1380">
        <v>17.875647668393782</v>
      </c>
      <c r="M29" s="1379">
        <v>33</v>
      </c>
      <c r="N29" s="1379">
        <v>8.549222797927461</v>
      </c>
      <c r="O29" s="1379">
        <v>7</v>
      </c>
      <c r="P29" s="1379">
        <v>1.8134715025906734</v>
      </c>
      <c r="Q29" s="1379">
        <v>33</v>
      </c>
      <c r="R29" s="1382">
        <v>8.549222797927461</v>
      </c>
      <c r="S29" s="1383">
        <v>18</v>
      </c>
      <c r="T29" s="1382">
        <v>4.66321243523316</v>
      </c>
      <c r="U29" s="1383">
        <v>0</v>
      </c>
      <c r="V29" s="1387">
        <v>0</v>
      </c>
    </row>
    <row r="30" spans="2:22" ht="15" customHeight="1">
      <c r="B30" s="143">
        <v>21</v>
      </c>
      <c r="C30" s="155" t="s">
        <v>52</v>
      </c>
      <c r="D30" s="1386">
        <v>344</v>
      </c>
      <c r="E30" s="1379">
        <v>63</v>
      </c>
      <c r="F30" s="1380">
        <v>18.313953488372093</v>
      </c>
      <c r="G30" s="1381">
        <v>135</v>
      </c>
      <c r="H30" s="1382">
        <v>48.04270462633452</v>
      </c>
      <c r="I30" s="1383">
        <v>26</v>
      </c>
      <c r="J30" s="1382">
        <v>9.252669039145907</v>
      </c>
      <c r="K30" s="1383">
        <v>45</v>
      </c>
      <c r="L30" s="1380">
        <v>16.014234875444842</v>
      </c>
      <c r="M30" s="1379">
        <v>33</v>
      </c>
      <c r="N30" s="1379">
        <v>11.743772241992882</v>
      </c>
      <c r="O30" s="1379">
        <v>10</v>
      </c>
      <c r="P30" s="1379">
        <v>3.558718861209965</v>
      </c>
      <c r="Q30" s="1379">
        <v>19</v>
      </c>
      <c r="R30" s="1382">
        <v>6.761565836298933</v>
      </c>
      <c r="S30" s="1383">
        <v>13</v>
      </c>
      <c r="T30" s="1382">
        <v>4.6263345195729535</v>
      </c>
      <c r="U30" s="1383">
        <v>0</v>
      </c>
      <c r="V30" s="1387">
        <v>0</v>
      </c>
    </row>
    <row r="31" spans="2:22" ht="15" customHeight="1">
      <c r="B31" s="143">
        <v>22</v>
      </c>
      <c r="C31" s="155" t="s">
        <v>53</v>
      </c>
      <c r="D31" s="1386">
        <v>174</v>
      </c>
      <c r="E31" s="1379">
        <v>15</v>
      </c>
      <c r="F31" s="1380">
        <v>8.620689655172415</v>
      </c>
      <c r="G31" s="1381">
        <v>123</v>
      </c>
      <c r="H31" s="1382">
        <v>77.35849056603774</v>
      </c>
      <c r="I31" s="1383">
        <v>0</v>
      </c>
      <c r="J31" s="1382">
        <v>0</v>
      </c>
      <c r="K31" s="1383">
        <v>16</v>
      </c>
      <c r="L31" s="1380">
        <v>10.062893081761008</v>
      </c>
      <c r="M31" s="1379">
        <v>7</v>
      </c>
      <c r="N31" s="1379">
        <v>4.40251572327044</v>
      </c>
      <c r="O31" s="1379">
        <v>7</v>
      </c>
      <c r="P31" s="1379">
        <v>4.40251572327044</v>
      </c>
      <c r="Q31" s="1379">
        <v>5</v>
      </c>
      <c r="R31" s="1382">
        <v>3.1446540880503147</v>
      </c>
      <c r="S31" s="1383">
        <v>1</v>
      </c>
      <c r="T31" s="1382">
        <v>0.628930817610063</v>
      </c>
      <c r="U31" s="1383">
        <v>0</v>
      </c>
      <c r="V31" s="1387">
        <v>0</v>
      </c>
    </row>
    <row r="32" spans="2:22" ht="15" customHeight="1">
      <c r="B32" s="143">
        <v>23</v>
      </c>
      <c r="C32" s="155" t="s">
        <v>54</v>
      </c>
      <c r="D32" s="1386">
        <v>281</v>
      </c>
      <c r="E32" s="1379">
        <v>32</v>
      </c>
      <c r="F32" s="1380">
        <v>11.387900355871885</v>
      </c>
      <c r="G32" s="1381">
        <v>141</v>
      </c>
      <c r="H32" s="1382">
        <v>56.62650602409639</v>
      </c>
      <c r="I32" s="1383">
        <v>17</v>
      </c>
      <c r="J32" s="1382">
        <v>6.827309236947792</v>
      </c>
      <c r="K32" s="1383">
        <v>42</v>
      </c>
      <c r="L32" s="1380">
        <v>16.867469879518072</v>
      </c>
      <c r="M32" s="1379">
        <v>11</v>
      </c>
      <c r="N32" s="1379">
        <v>4.417670682730924</v>
      </c>
      <c r="O32" s="1379">
        <v>9</v>
      </c>
      <c r="P32" s="1379">
        <v>3.614457831325301</v>
      </c>
      <c r="Q32" s="1379">
        <v>14</v>
      </c>
      <c r="R32" s="1382">
        <v>5.622489959839357</v>
      </c>
      <c r="S32" s="1383">
        <v>15</v>
      </c>
      <c r="T32" s="1382">
        <v>6.024096385542169</v>
      </c>
      <c r="U32" s="1383">
        <v>0</v>
      </c>
      <c r="V32" s="1387">
        <v>0</v>
      </c>
    </row>
    <row r="33" spans="2:22" ht="15" customHeight="1">
      <c r="B33" s="143">
        <v>24</v>
      </c>
      <c r="C33" s="155" t="s">
        <v>55</v>
      </c>
      <c r="D33" s="1386">
        <v>171</v>
      </c>
      <c r="E33" s="1379">
        <v>19</v>
      </c>
      <c r="F33" s="1380">
        <v>11.11111111111111</v>
      </c>
      <c r="G33" s="1381">
        <v>98</v>
      </c>
      <c r="H33" s="1382">
        <v>64.47368421052632</v>
      </c>
      <c r="I33" s="1383">
        <v>8</v>
      </c>
      <c r="J33" s="1382">
        <v>5.263157894736842</v>
      </c>
      <c r="K33" s="1383">
        <v>20</v>
      </c>
      <c r="L33" s="1380">
        <v>13.157894736842104</v>
      </c>
      <c r="M33" s="1379">
        <v>11</v>
      </c>
      <c r="N33" s="1379">
        <v>7.236842105263158</v>
      </c>
      <c r="O33" s="1379">
        <v>4</v>
      </c>
      <c r="P33" s="1379">
        <v>2.631578947368421</v>
      </c>
      <c r="Q33" s="1379">
        <v>5</v>
      </c>
      <c r="R33" s="1382">
        <v>3.289473684210526</v>
      </c>
      <c r="S33" s="1383">
        <v>6</v>
      </c>
      <c r="T33" s="1382">
        <v>3.9473684210526314</v>
      </c>
      <c r="U33" s="1383">
        <v>0</v>
      </c>
      <c r="V33" s="1387">
        <v>0</v>
      </c>
    </row>
    <row r="34" spans="2:22" ht="15" customHeight="1">
      <c r="B34" s="143">
        <v>25</v>
      </c>
      <c r="C34" s="190" t="s">
        <v>56</v>
      </c>
      <c r="D34" s="1386">
        <v>268</v>
      </c>
      <c r="E34" s="1379">
        <v>37</v>
      </c>
      <c r="F34" s="1380">
        <v>13.805970149253731</v>
      </c>
      <c r="G34" s="1381">
        <v>145</v>
      </c>
      <c r="H34" s="1382">
        <v>62.77056277056276</v>
      </c>
      <c r="I34" s="1383">
        <v>0</v>
      </c>
      <c r="J34" s="1382">
        <v>0</v>
      </c>
      <c r="K34" s="1383">
        <v>43</v>
      </c>
      <c r="L34" s="1380">
        <v>18.614718614718615</v>
      </c>
      <c r="M34" s="1379">
        <v>6</v>
      </c>
      <c r="N34" s="1379">
        <v>2.5974025974025974</v>
      </c>
      <c r="O34" s="1379">
        <v>13</v>
      </c>
      <c r="P34" s="1379">
        <v>5.627705627705628</v>
      </c>
      <c r="Q34" s="1379">
        <v>17</v>
      </c>
      <c r="R34" s="1382">
        <v>7.35930735930736</v>
      </c>
      <c r="S34" s="1383">
        <v>5</v>
      </c>
      <c r="T34" s="1382">
        <v>2.1645021645021645</v>
      </c>
      <c r="U34" s="1383">
        <v>2</v>
      </c>
      <c r="V34" s="1387">
        <v>0.8658008658008658</v>
      </c>
    </row>
    <row r="35" spans="2:22" ht="15" customHeight="1">
      <c r="B35" s="143">
        <v>26</v>
      </c>
      <c r="C35" s="190" t="s">
        <v>57</v>
      </c>
      <c r="D35" s="1386">
        <v>433</v>
      </c>
      <c r="E35" s="1379">
        <v>68</v>
      </c>
      <c r="F35" s="1380">
        <v>15.704387990762125</v>
      </c>
      <c r="G35" s="1381">
        <v>166</v>
      </c>
      <c r="H35" s="1382">
        <v>45.47945205479452</v>
      </c>
      <c r="I35" s="1383">
        <v>58</v>
      </c>
      <c r="J35" s="1382">
        <v>15.890410958904111</v>
      </c>
      <c r="K35" s="1383">
        <v>50</v>
      </c>
      <c r="L35" s="1380">
        <v>13.698630136986301</v>
      </c>
      <c r="M35" s="1379">
        <v>21</v>
      </c>
      <c r="N35" s="1379">
        <v>5.7534246575342465</v>
      </c>
      <c r="O35" s="1379">
        <v>12</v>
      </c>
      <c r="P35" s="1379">
        <v>3.287671232876712</v>
      </c>
      <c r="Q35" s="1379">
        <v>47</v>
      </c>
      <c r="R35" s="1382">
        <v>12.876712328767123</v>
      </c>
      <c r="S35" s="1383">
        <v>7</v>
      </c>
      <c r="T35" s="1382">
        <v>1.9178082191780823</v>
      </c>
      <c r="U35" s="1383">
        <v>4</v>
      </c>
      <c r="V35" s="1387">
        <v>1.095890410958904</v>
      </c>
    </row>
    <row r="36" spans="2:22" ht="15" customHeight="1" thickBot="1">
      <c r="B36" s="153">
        <v>27</v>
      </c>
      <c r="C36" s="191" t="s">
        <v>58</v>
      </c>
      <c r="D36" s="1388">
        <v>84</v>
      </c>
      <c r="E36" s="1389">
        <v>14</v>
      </c>
      <c r="F36" s="1346">
        <v>16.666666666666664</v>
      </c>
      <c r="G36" s="1334">
        <v>39</v>
      </c>
      <c r="H36" s="1333">
        <v>55.714285714285715</v>
      </c>
      <c r="I36" s="1390">
        <v>3</v>
      </c>
      <c r="J36" s="1333">
        <v>4.285714285714286</v>
      </c>
      <c r="K36" s="1390">
        <v>8</v>
      </c>
      <c r="L36" s="1346">
        <v>11.428571428571429</v>
      </c>
      <c r="M36" s="1389">
        <v>8</v>
      </c>
      <c r="N36" s="1389">
        <v>11.428571428571429</v>
      </c>
      <c r="O36" s="1389">
        <v>2</v>
      </c>
      <c r="P36" s="1389">
        <v>2.857142857142857</v>
      </c>
      <c r="Q36" s="1389">
        <v>6</v>
      </c>
      <c r="R36" s="1333">
        <v>8.571428571428571</v>
      </c>
      <c r="S36" s="1390">
        <v>4</v>
      </c>
      <c r="T36" s="1333">
        <v>5.714285714285714</v>
      </c>
      <c r="U36" s="1390">
        <v>0</v>
      </c>
      <c r="V36" s="1340">
        <v>0</v>
      </c>
    </row>
    <row r="37" spans="2:22" ht="15" customHeight="1" thickBot="1">
      <c r="B37" s="1756" t="s">
        <v>30</v>
      </c>
      <c r="C37" s="1980"/>
      <c r="D37" s="1391">
        <f>SUM(D10:D36)</f>
        <v>10567</v>
      </c>
      <c r="E37" s="1392">
        <f>SUM(E10:E36)</f>
        <v>1447</v>
      </c>
      <c r="F37" s="1393">
        <v>15.86622807017544</v>
      </c>
      <c r="G37" s="1392">
        <v>5025</v>
      </c>
      <c r="H37" s="1393">
        <v>55.098684210526315</v>
      </c>
      <c r="I37" s="1392">
        <v>734</v>
      </c>
      <c r="J37" s="1393">
        <v>8.048245614035087</v>
      </c>
      <c r="K37" s="1392">
        <v>1415</v>
      </c>
      <c r="L37" s="1394">
        <v>15.515350877192983</v>
      </c>
      <c r="M37" s="1392">
        <v>653</v>
      </c>
      <c r="N37" s="1393">
        <v>7.160087719298246</v>
      </c>
      <c r="O37" s="1392">
        <v>305</v>
      </c>
      <c r="P37" s="1393">
        <v>3.344298245614035</v>
      </c>
      <c r="Q37" s="1392">
        <v>720</v>
      </c>
      <c r="R37" s="1393">
        <v>7.894736842105263</v>
      </c>
      <c r="S37" s="1392">
        <v>249</v>
      </c>
      <c r="T37" s="1393">
        <v>2.730263157894737</v>
      </c>
      <c r="U37" s="1392">
        <v>19</v>
      </c>
      <c r="V37" s="1395">
        <v>0.20833333333333334</v>
      </c>
    </row>
    <row r="38" spans="2:22" ht="15" customHeight="1">
      <c r="B38" s="2079" t="s">
        <v>223</v>
      </c>
      <c r="C38" s="2080"/>
      <c r="D38" s="299">
        <v>442</v>
      </c>
      <c r="E38" s="1330">
        <v>58</v>
      </c>
      <c r="F38" s="1341">
        <v>13.122171945701359</v>
      </c>
      <c r="G38" s="1330">
        <v>162</v>
      </c>
      <c r="H38" s="1329">
        <v>42.1875</v>
      </c>
      <c r="I38" s="1330">
        <v>19</v>
      </c>
      <c r="J38" s="1023">
        <v>4.947916666666666</v>
      </c>
      <c r="K38" s="1023">
        <v>28</v>
      </c>
      <c r="L38" s="1023">
        <v>7.291666666666667</v>
      </c>
      <c r="M38" s="1023">
        <v>36</v>
      </c>
      <c r="N38" s="1023">
        <v>9.375</v>
      </c>
      <c r="O38" s="1023">
        <v>19</v>
      </c>
      <c r="P38" s="1023">
        <v>4.947916666666666</v>
      </c>
      <c r="Q38" s="1023">
        <v>1</v>
      </c>
      <c r="R38" s="1023">
        <v>0.26041666666666663</v>
      </c>
      <c r="S38" s="1023">
        <v>118</v>
      </c>
      <c r="T38" s="1023">
        <v>30.729166666666668</v>
      </c>
      <c r="U38" s="1330">
        <v>1</v>
      </c>
      <c r="V38" s="1331">
        <v>0.26041666666666663</v>
      </c>
    </row>
    <row r="39" spans="2:22" ht="15" customHeight="1" thickBot="1">
      <c r="B39" s="2081" t="s">
        <v>224</v>
      </c>
      <c r="C39" s="2082"/>
      <c r="D39" s="1332">
        <v>21</v>
      </c>
      <c r="E39" s="1334">
        <v>0</v>
      </c>
      <c r="F39" s="1346">
        <v>0</v>
      </c>
      <c r="G39" s="1334">
        <v>18</v>
      </c>
      <c r="H39" s="1333">
        <v>85.71428571428571</v>
      </c>
      <c r="I39" s="1334">
        <v>3</v>
      </c>
      <c r="J39" s="1024">
        <v>14.285714285714285</v>
      </c>
      <c r="K39" s="1024">
        <v>0</v>
      </c>
      <c r="L39" s="1024">
        <v>0</v>
      </c>
      <c r="M39" s="1024">
        <v>0</v>
      </c>
      <c r="N39" s="1024">
        <v>0</v>
      </c>
      <c r="O39" s="1024">
        <v>0</v>
      </c>
      <c r="P39" s="1024">
        <v>0</v>
      </c>
      <c r="Q39" s="1024">
        <v>0</v>
      </c>
      <c r="R39" s="1024">
        <v>0</v>
      </c>
      <c r="S39" s="1024">
        <v>0</v>
      </c>
      <c r="T39" s="1024">
        <v>0</v>
      </c>
      <c r="U39" s="1334">
        <v>0</v>
      </c>
      <c r="V39" s="1340">
        <v>0</v>
      </c>
    </row>
    <row r="40" spans="2:22" ht="15" customHeight="1" thickBot="1">
      <c r="B40" s="1775" t="s">
        <v>164</v>
      </c>
      <c r="C40" s="1875"/>
      <c r="D40" s="1396">
        <f>SUM(D37:D39)</f>
        <v>11030</v>
      </c>
      <c r="E40" s="1397">
        <f>SUM(E37:E39)</f>
        <v>1505</v>
      </c>
      <c r="F40" s="1398">
        <v>13.122171945701359</v>
      </c>
      <c r="G40" s="1397">
        <v>5205</v>
      </c>
      <c r="H40" s="1335">
        <v>54.645669291338585</v>
      </c>
      <c r="I40" s="1397">
        <v>756</v>
      </c>
      <c r="J40" s="1335">
        <v>7.937007874015747</v>
      </c>
      <c r="K40" s="1397">
        <v>1443</v>
      </c>
      <c r="L40" s="1336">
        <v>15.149606299212598</v>
      </c>
      <c r="M40" s="1397">
        <v>689</v>
      </c>
      <c r="N40" s="1398">
        <v>9.375</v>
      </c>
      <c r="O40" s="1397">
        <v>324</v>
      </c>
      <c r="P40" s="1398">
        <v>4.947916666666666</v>
      </c>
      <c r="Q40" s="1397">
        <v>721</v>
      </c>
      <c r="R40" s="1335">
        <v>7.5695538057742775</v>
      </c>
      <c r="S40" s="1397">
        <v>367</v>
      </c>
      <c r="T40" s="1335">
        <v>3.853018372703412</v>
      </c>
      <c r="U40" s="1397">
        <v>20</v>
      </c>
      <c r="V40" s="1337">
        <v>0.2099737532808399</v>
      </c>
    </row>
    <row r="41" spans="2:22" ht="12.75">
      <c r="B41" s="1427" t="s">
        <v>261</v>
      </c>
      <c r="C41" s="1427"/>
      <c r="D41" s="1418"/>
      <c r="E41" s="1418"/>
      <c r="F41" s="1418"/>
      <c r="G41" s="1418"/>
      <c r="H41" s="1418"/>
      <c r="I41" s="1418"/>
      <c r="J41" s="1418"/>
      <c r="K41" s="1418"/>
      <c r="L41" s="1418"/>
      <c r="M41" s="1418"/>
      <c r="N41" s="1418"/>
      <c r="O41" s="1418"/>
      <c r="P41" s="1418"/>
      <c r="Q41" s="1418"/>
      <c r="R41" s="1418"/>
      <c r="S41" s="1418"/>
      <c r="T41" s="1418"/>
      <c r="U41" s="1418"/>
      <c r="V41" s="1418"/>
    </row>
    <row r="42" spans="2:22" ht="12.75">
      <c r="B42" s="2077" t="s">
        <v>21</v>
      </c>
      <c r="C42" s="2077"/>
      <c r="D42" s="2077"/>
      <c r="E42" s="2077"/>
      <c r="F42" s="2077"/>
      <c r="G42" s="2077"/>
      <c r="H42" s="2077"/>
      <c r="I42" s="2077"/>
      <c r="J42" s="2077"/>
      <c r="K42" s="2077"/>
      <c r="L42" s="2077"/>
      <c r="M42" s="2077"/>
      <c r="N42" s="2077"/>
      <c r="O42" s="2077"/>
      <c r="P42" s="2077"/>
      <c r="Q42" s="2077"/>
      <c r="R42" s="2077"/>
      <c r="S42" s="2077"/>
      <c r="T42" s="2077"/>
      <c r="U42" s="241"/>
      <c r="V42" s="241"/>
    </row>
  </sheetData>
  <sheetProtection/>
  <mergeCells count="26">
    <mergeCell ref="D6:D9"/>
    <mergeCell ref="E6:F8"/>
    <mergeCell ref="B5:B9"/>
    <mergeCell ref="C5:C9"/>
    <mergeCell ref="D5:F5"/>
    <mergeCell ref="G6:H8"/>
    <mergeCell ref="I6:J8"/>
    <mergeCell ref="M6:N8"/>
    <mergeCell ref="O6:P8"/>
    <mergeCell ref="K5:L8"/>
    <mergeCell ref="M5:P5"/>
    <mergeCell ref="G5:J5"/>
    <mergeCell ref="Q5:R8"/>
    <mergeCell ref="O1:R1"/>
    <mergeCell ref="S5:T8"/>
    <mergeCell ref="U5:V8"/>
    <mergeCell ref="A21:A22"/>
    <mergeCell ref="B42:T42"/>
    <mergeCell ref="B2:V2"/>
    <mergeCell ref="T1:V1"/>
    <mergeCell ref="B37:C37"/>
    <mergeCell ref="B38:C38"/>
    <mergeCell ref="B39:C39"/>
    <mergeCell ref="B4:R4"/>
    <mergeCell ref="B40:C40"/>
    <mergeCell ref="B41:V41"/>
  </mergeCells>
  <printOptions/>
  <pageMargins left="0.3937007874015748" right="0.3937007874015748" top="0.29" bottom="0.27" header="0.17" footer="0.24"/>
  <pageSetup horizontalDpi="600" verticalDpi="600" orientation="landscape" paperSize="9" scale="93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S1" sqref="S1:T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19.00390625" style="0" customWidth="1"/>
    <col min="4" max="4" width="9.28125" style="0" customWidth="1"/>
    <col min="5" max="8" width="7.7109375" style="0" customWidth="1"/>
    <col min="9" max="10" width="7.140625" style="0" customWidth="1"/>
    <col min="11" max="14" width="6.421875" style="0" customWidth="1"/>
    <col min="15" max="16" width="6.28125" style="0" customWidth="1"/>
    <col min="17" max="18" width="7.7109375" style="0" customWidth="1"/>
  </cols>
  <sheetData>
    <row r="1" spans="1:20" ht="18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085"/>
      <c r="N1" s="2085"/>
      <c r="O1" s="2085"/>
      <c r="P1" s="2085"/>
      <c r="S1" s="1862" t="s">
        <v>200</v>
      </c>
      <c r="T1" s="1862"/>
    </row>
    <row r="2" spans="1:20" ht="33" customHeight="1">
      <c r="A2" s="76"/>
      <c r="B2" s="2078" t="s">
        <v>413</v>
      </c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</row>
    <row r="3" spans="2:18" ht="3" customHeight="1" thickBot="1">
      <c r="B3" s="1877"/>
      <c r="C3" s="1877"/>
      <c r="D3" s="1877"/>
      <c r="E3" s="1877"/>
      <c r="F3" s="1877"/>
      <c r="G3" s="1877"/>
      <c r="H3" s="1877"/>
      <c r="I3" s="1877"/>
      <c r="J3" s="1877"/>
      <c r="K3" s="1877"/>
      <c r="L3" s="1877"/>
      <c r="M3" s="1877"/>
      <c r="N3" s="1877"/>
      <c r="O3" s="1877"/>
      <c r="P3" s="1877"/>
      <c r="Q3" s="1877"/>
      <c r="R3" s="1877"/>
    </row>
    <row r="4" spans="2:20" ht="24.75" customHeight="1">
      <c r="B4" s="1971" t="s">
        <v>193</v>
      </c>
      <c r="C4" s="1973" t="s">
        <v>28</v>
      </c>
      <c r="D4" s="1884" t="s">
        <v>349</v>
      </c>
      <c r="E4" s="2101"/>
      <c r="F4" s="2101"/>
      <c r="G4" s="2098" t="s">
        <v>219</v>
      </c>
      <c r="H4" s="2098"/>
      <c r="I4" s="2098" t="s">
        <v>216</v>
      </c>
      <c r="J4" s="2098"/>
      <c r="K4" s="2098" t="s">
        <v>213</v>
      </c>
      <c r="L4" s="2098"/>
      <c r="M4" s="2098"/>
      <c r="N4" s="2098"/>
      <c r="O4" s="2098" t="s">
        <v>214</v>
      </c>
      <c r="P4" s="2098"/>
      <c r="Q4" s="2098" t="s">
        <v>360</v>
      </c>
      <c r="R4" s="2098"/>
      <c r="S4" s="2098" t="s">
        <v>260</v>
      </c>
      <c r="T4" s="2102"/>
    </row>
    <row r="5" spans="2:20" ht="27" customHeight="1">
      <c r="B5" s="2104"/>
      <c r="C5" s="2105"/>
      <c r="D5" s="1885" t="s">
        <v>30</v>
      </c>
      <c r="E5" s="2100" t="s">
        <v>350</v>
      </c>
      <c r="F5" s="2100"/>
      <c r="G5" s="2099"/>
      <c r="H5" s="2099"/>
      <c r="I5" s="2099"/>
      <c r="J5" s="2099"/>
      <c r="K5" s="2099" t="s">
        <v>351</v>
      </c>
      <c r="L5" s="2099"/>
      <c r="M5" s="2099" t="s">
        <v>353</v>
      </c>
      <c r="N5" s="2099"/>
      <c r="O5" s="2099"/>
      <c r="P5" s="2099"/>
      <c r="Q5" s="2099"/>
      <c r="R5" s="2099"/>
      <c r="S5" s="2099"/>
      <c r="T5" s="2103"/>
    </row>
    <row r="6" spans="2:20" ht="15" thickBot="1">
      <c r="B6" s="1972"/>
      <c r="C6" s="1974"/>
      <c r="D6" s="1886"/>
      <c r="E6" s="156" t="s">
        <v>287</v>
      </c>
      <c r="F6" s="156" t="s">
        <v>187</v>
      </c>
      <c r="G6" s="156" t="s">
        <v>287</v>
      </c>
      <c r="H6" s="156" t="s">
        <v>187</v>
      </c>
      <c r="I6" s="156" t="s">
        <v>287</v>
      </c>
      <c r="J6" s="156" t="s">
        <v>187</v>
      </c>
      <c r="K6" s="156" t="s">
        <v>287</v>
      </c>
      <c r="L6" s="156" t="s">
        <v>187</v>
      </c>
      <c r="M6" s="156" t="s">
        <v>287</v>
      </c>
      <c r="N6" s="156" t="s">
        <v>187</v>
      </c>
      <c r="O6" s="156" t="s">
        <v>287</v>
      </c>
      <c r="P6" s="156" t="s">
        <v>187</v>
      </c>
      <c r="Q6" s="156" t="s">
        <v>287</v>
      </c>
      <c r="R6" s="156" t="s">
        <v>187</v>
      </c>
      <c r="S6" s="156" t="s">
        <v>287</v>
      </c>
      <c r="T6" s="150" t="s">
        <v>187</v>
      </c>
    </row>
    <row r="7" spans="2:21" ht="15.75">
      <c r="B7" s="142">
        <v>1</v>
      </c>
      <c r="C7" s="154" t="s">
        <v>32</v>
      </c>
      <c r="D7" s="299">
        <v>877</v>
      </c>
      <c r="E7" s="1330">
        <v>45</v>
      </c>
      <c r="F7" s="1341">
        <f aca="true" t="shared" si="0" ref="F7:F33">E7/D7*100</f>
        <v>5.131128848346636</v>
      </c>
      <c r="G7" s="1385">
        <v>641</v>
      </c>
      <c r="H7" s="1329">
        <v>77.04326923076923</v>
      </c>
      <c r="I7" s="1385">
        <v>65</v>
      </c>
      <c r="J7" s="1341">
        <v>7.8125</v>
      </c>
      <c r="K7" s="1384">
        <v>9</v>
      </c>
      <c r="L7" s="1384">
        <v>1.0817307692307692</v>
      </c>
      <c r="M7" s="1384">
        <v>15</v>
      </c>
      <c r="N7" s="1384">
        <v>1.8028846153846152</v>
      </c>
      <c r="O7" s="1384">
        <v>65</v>
      </c>
      <c r="P7" s="1329">
        <v>7.8125</v>
      </c>
      <c r="Q7" s="1385">
        <v>32</v>
      </c>
      <c r="R7" s="1329">
        <v>3.8461538461538463</v>
      </c>
      <c r="S7" s="1385">
        <v>5</v>
      </c>
      <c r="T7" s="1331">
        <v>0.6009615384615385</v>
      </c>
      <c r="U7" s="270"/>
    </row>
    <row r="8" spans="2:21" ht="15.75">
      <c r="B8" s="143">
        <v>2</v>
      </c>
      <c r="C8" s="155" t="s">
        <v>33</v>
      </c>
      <c r="D8" s="143">
        <v>443</v>
      </c>
      <c r="E8" s="1381">
        <v>13</v>
      </c>
      <c r="F8" s="1380">
        <f t="shared" si="0"/>
        <v>2.9345372460496613</v>
      </c>
      <c r="G8" s="1383">
        <v>354</v>
      </c>
      <c r="H8" s="1382">
        <v>82.32558139534883</v>
      </c>
      <c r="I8" s="1383">
        <v>30</v>
      </c>
      <c r="J8" s="1380">
        <v>6.976744186046512</v>
      </c>
      <c r="K8" s="1379">
        <v>4</v>
      </c>
      <c r="L8" s="1379">
        <v>0.9302325581395349</v>
      </c>
      <c r="M8" s="1379">
        <v>8</v>
      </c>
      <c r="N8" s="1379">
        <v>1.8604651162790697</v>
      </c>
      <c r="O8" s="1379">
        <v>16</v>
      </c>
      <c r="P8" s="1382">
        <v>3.7209302325581395</v>
      </c>
      <c r="Q8" s="1383">
        <v>13</v>
      </c>
      <c r="R8" s="1382">
        <v>3.0232558139534884</v>
      </c>
      <c r="S8" s="1383">
        <v>5</v>
      </c>
      <c r="T8" s="1387">
        <v>1.1627906976744187</v>
      </c>
      <c r="U8" s="270"/>
    </row>
    <row r="9" spans="2:21" ht="15.75">
      <c r="B9" s="143">
        <v>3</v>
      </c>
      <c r="C9" s="155" t="s">
        <v>34</v>
      </c>
      <c r="D9" s="143">
        <v>227</v>
      </c>
      <c r="E9" s="1381">
        <v>7</v>
      </c>
      <c r="F9" s="1380">
        <f t="shared" si="0"/>
        <v>3.0837004405286343</v>
      </c>
      <c r="G9" s="1383">
        <v>201</v>
      </c>
      <c r="H9" s="1382">
        <v>91.36363636363637</v>
      </c>
      <c r="I9" s="1383">
        <v>5</v>
      </c>
      <c r="J9" s="1380">
        <v>2.272727272727273</v>
      </c>
      <c r="K9" s="1379">
        <v>2</v>
      </c>
      <c r="L9" s="1379">
        <v>0.9090909090909091</v>
      </c>
      <c r="M9" s="1379">
        <v>2</v>
      </c>
      <c r="N9" s="1379">
        <v>0.9090909090909091</v>
      </c>
      <c r="O9" s="1379">
        <v>8</v>
      </c>
      <c r="P9" s="1382">
        <v>3.6363636363636362</v>
      </c>
      <c r="Q9" s="1383">
        <v>1</v>
      </c>
      <c r="R9" s="1382">
        <v>0.45454545454545453</v>
      </c>
      <c r="S9" s="1383">
        <v>1</v>
      </c>
      <c r="T9" s="1387">
        <v>0.45454545454545453</v>
      </c>
      <c r="U9" s="270"/>
    </row>
    <row r="10" spans="2:21" ht="15.75">
      <c r="B10" s="143">
        <v>4</v>
      </c>
      <c r="C10" s="155" t="s">
        <v>35</v>
      </c>
      <c r="D10" s="143">
        <v>1751</v>
      </c>
      <c r="E10" s="1381">
        <v>62</v>
      </c>
      <c r="F10" s="1380">
        <f t="shared" si="0"/>
        <v>3.540833809251856</v>
      </c>
      <c r="G10" s="1383">
        <v>1172</v>
      </c>
      <c r="H10" s="1382">
        <v>69.39017169923032</v>
      </c>
      <c r="I10" s="1383">
        <v>186</v>
      </c>
      <c r="J10" s="1380">
        <v>11.012433392539965</v>
      </c>
      <c r="K10" s="1379">
        <v>38</v>
      </c>
      <c r="L10" s="1379">
        <v>2.2498519834221433</v>
      </c>
      <c r="M10" s="1379">
        <v>42</v>
      </c>
      <c r="N10" s="1379">
        <v>2.4866785079928952</v>
      </c>
      <c r="O10" s="1379">
        <v>132</v>
      </c>
      <c r="P10" s="1382">
        <v>7.8152753108348145</v>
      </c>
      <c r="Q10" s="1383">
        <v>80</v>
      </c>
      <c r="R10" s="1382">
        <v>4.736530491415039</v>
      </c>
      <c r="S10" s="1383">
        <v>39</v>
      </c>
      <c r="T10" s="1387">
        <v>2.3090586145648313</v>
      </c>
      <c r="U10" s="270"/>
    </row>
    <row r="11" spans="2:21" ht="15.75">
      <c r="B11" s="143">
        <v>5</v>
      </c>
      <c r="C11" s="155" t="s">
        <v>36</v>
      </c>
      <c r="D11" s="143">
        <v>1355</v>
      </c>
      <c r="E11" s="1381">
        <v>89</v>
      </c>
      <c r="F11" s="1380">
        <f t="shared" si="0"/>
        <v>6.568265682656826</v>
      </c>
      <c r="G11" s="1383">
        <v>982</v>
      </c>
      <c r="H11" s="1382">
        <v>77.56714060031595</v>
      </c>
      <c r="I11" s="1383">
        <v>130</v>
      </c>
      <c r="J11" s="1380">
        <v>10.268562401263823</v>
      </c>
      <c r="K11" s="1379">
        <v>38</v>
      </c>
      <c r="L11" s="1379">
        <v>3.0015797788309637</v>
      </c>
      <c r="M11" s="1379">
        <v>26</v>
      </c>
      <c r="N11" s="1379">
        <v>2.0537124802527646</v>
      </c>
      <c r="O11" s="1379">
        <v>42</v>
      </c>
      <c r="P11" s="1382">
        <v>3.3175355450236967</v>
      </c>
      <c r="Q11" s="1383">
        <v>21</v>
      </c>
      <c r="R11" s="1382">
        <v>1.6587677725118484</v>
      </c>
      <c r="S11" s="1383">
        <v>27</v>
      </c>
      <c r="T11" s="1387">
        <v>2.132701421800948</v>
      </c>
      <c r="U11" s="270"/>
    </row>
    <row r="12" spans="2:21" ht="15.75">
      <c r="B12" s="143">
        <v>6</v>
      </c>
      <c r="C12" s="155" t="s">
        <v>37</v>
      </c>
      <c r="D12" s="143">
        <v>360</v>
      </c>
      <c r="E12" s="1381">
        <v>5</v>
      </c>
      <c r="F12" s="1380">
        <f t="shared" si="0"/>
        <v>1.3888888888888888</v>
      </c>
      <c r="G12" s="1383">
        <v>319</v>
      </c>
      <c r="H12" s="1382">
        <v>89.85915492957747</v>
      </c>
      <c r="I12" s="1383">
        <v>13</v>
      </c>
      <c r="J12" s="1380">
        <v>3.6619718309859155</v>
      </c>
      <c r="K12" s="1379">
        <v>0</v>
      </c>
      <c r="L12" s="1379">
        <v>0</v>
      </c>
      <c r="M12" s="1379">
        <v>6</v>
      </c>
      <c r="N12" s="1379">
        <v>1.6901408450704223</v>
      </c>
      <c r="O12" s="1379">
        <v>12</v>
      </c>
      <c r="P12" s="1382">
        <v>3.3802816901408446</v>
      </c>
      <c r="Q12" s="1383">
        <v>5</v>
      </c>
      <c r="R12" s="1382">
        <v>1.4084507042253522</v>
      </c>
      <c r="S12" s="1383">
        <v>0</v>
      </c>
      <c r="T12" s="1387">
        <v>0</v>
      </c>
      <c r="U12" s="270"/>
    </row>
    <row r="13" spans="2:21" ht="15.75">
      <c r="B13" s="143">
        <v>7</v>
      </c>
      <c r="C13" s="155" t="s">
        <v>38</v>
      </c>
      <c r="D13" s="143">
        <v>378</v>
      </c>
      <c r="E13" s="1381">
        <v>4</v>
      </c>
      <c r="F13" s="1380">
        <f t="shared" si="0"/>
        <v>1.0582010582010581</v>
      </c>
      <c r="G13" s="1383">
        <v>321</v>
      </c>
      <c r="H13" s="1382">
        <v>85.8288770053476</v>
      </c>
      <c r="I13" s="1383">
        <v>10</v>
      </c>
      <c r="J13" s="1380">
        <v>2.6737967914438503</v>
      </c>
      <c r="K13" s="1379">
        <v>2</v>
      </c>
      <c r="L13" s="1379">
        <v>0.53475935828877</v>
      </c>
      <c r="M13" s="1379">
        <v>11</v>
      </c>
      <c r="N13" s="1379">
        <v>2.941176470588235</v>
      </c>
      <c r="O13" s="1379">
        <v>23</v>
      </c>
      <c r="P13" s="1382">
        <v>6.149732620320856</v>
      </c>
      <c r="Q13" s="1383">
        <v>4</v>
      </c>
      <c r="R13" s="1382">
        <v>1.06951871657754</v>
      </c>
      <c r="S13" s="1383">
        <v>3</v>
      </c>
      <c r="T13" s="1387">
        <v>0.8021390374331552</v>
      </c>
      <c r="U13" s="270"/>
    </row>
    <row r="14" spans="2:21" ht="15.75">
      <c r="B14" s="143">
        <v>8</v>
      </c>
      <c r="C14" s="155" t="s">
        <v>39</v>
      </c>
      <c r="D14" s="143">
        <v>560</v>
      </c>
      <c r="E14" s="1381">
        <v>9</v>
      </c>
      <c r="F14" s="1380">
        <f t="shared" si="0"/>
        <v>1.607142857142857</v>
      </c>
      <c r="G14" s="1383">
        <v>472</v>
      </c>
      <c r="H14" s="1382">
        <v>85.66243194192378</v>
      </c>
      <c r="I14" s="1383">
        <v>16</v>
      </c>
      <c r="J14" s="1380">
        <v>2.9038112522686026</v>
      </c>
      <c r="K14" s="1379">
        <v>8</v>
      </c>
      <c r="L14" s="1379">
        <v>1.4519056261343013</v>
      </c>
      <c r="M14" s="1379">
        <v>9</v>
      </c>
      <c r="N14" s="1379">
        <v>1.6333938294010888</v>
      </c>
      <c r="O14" s="1379">
        <v>18</v>
      </c>
      <c r="P14" s="1382">
        <v>3.2667876588021776</v>
      </c>
      <c r="Q14" s="1383">
        <v>25</v>
      </c>
      <c r="R14" s="1382">
        <v>4.537205081669692</v>
      </c>
      <c r="S14" s="1383">
        <v>3</v>
      </c>
      <c r="T14" s="1387">
        <v>0.5444646098003629</v>
      </c>
      <c r="U14" s="270"/>
    </row>
    <row r="15" spans="2:21" ht="15.75">
      <c r="B15" s="143">
        <v>9</v>
      </c>
      <c r="C15" s="155" t="s">
        <v>40</v>
      </c>
      <c r="D15" s="143">
        <v>598</v>
      </c>
      <c r="E15" s="1381">
        <v>10</v>
      </c>
      <c r="F15" s="1380">
        <f t="shared" si="0"/>
        <v>1.6722408026755853</v>
      </c>
      <c r="G15" s="1383">
        <v>480</v>
      </c>
      <c r="H15" s="1382">
        <v>81.63265306122449</v>
      </c>
      <c r="I15" s="1383">
        <v>42</v>
      </c>
      <c r="J15" s="1380">
        <v>7.142857142857142</v>
      </c>
      <c r="K15" s="1379">
        <v>3</v>
      </c>
      <c r="L15" s="1379">
        <v>0.5102040816326531</v>
      </c>
      <c r="M15" s="1379">
        <v>18</v>
      </c>
      <c r="N15" s="1379">
        <v>3.061224489795918</v>
      </c>
      <c r="O15" s="1379">
        <v>18</v>
      </c>
      <c r="P15" s="1382">
        <v>3.061224489795918</v>
      </c>
      <c r="Q15" s="1383">
        <v>17</v>
      </c>
      <c r="R15" s="1382">
        <v>2.891156462585034</v>
      </c>
      <c r="S15" s="1383">
        <v>10</v>
      </c>
      <c r="T15" s="1387">
        <v>1.7006802721088436</v>
      </c>
      <c r="U15" s="270"/>
    </row>
    <row r="16" spans="2:21" ht="15.75">
      <c r="B16" s="143">
        <v>10</v>
      </c>
      <c r="C16" s="155" t="s">
        <v>41</v>
      </c>
      <c r="D16" s="143">
        <v>735</v>
      </c>
      <c r="E16" s="1381">
        <v>10</v>
      </c>
      <c r="F16" s="1380">
        <f t="shared" si="0"/>
        <v>1.3605442176870748</v>
      </c>
      <c r="G16" s="1383">
        <v>566</v>
      </c>
      <c r="H16" s="1382">
        <v>78.06896551724138</v>
      </c>
      <c r="I16" s="1383">
        <v>60</v>
      </c>
      <c r="J16" s="1380">
        <v>8.275862068965518</v>
      </c>
      <c r="K16" s="1379">
        <v>7</v>
      </c>
      <c r="L16" s="1379">
        <v>0.9655172413793104</v>
      </c>
      <c r="M16" s="1379">
        <v>7</v>
      </c>
      <c r="N16" s="1379">
        <v>0.9655172413793104</v>
      </c>
      <c r="O16" s="1379">
        <v>49</v>
      </c>
      <c r="P16" s="1382">
        <v>6.758620689655172</v>
      </c>
      <c r="Q16" s="1383">
        <v>15</v>
      </c>
      <c r="R16" s="1382">
        <v>2.0689655172413794</v>
      </c>
      <c r="S16" s="1383">
        <v>21</v>
      </c>
      <c r="T16" s="1387">
        <v>2.896551724137931</v>
      </c>
      <c r="U16" s="270"/>
    </row>
    <row r="17" spans="2:21" ht="15.75">
      <c r="B17" s="143">
        <v>11</v>
      </c>
      <c r="C17" s="155" t="s">
        <v>42</v>
      </c>
      <c r="D17" s="143">
        <v>429</v>
      </c>
      <c r="E17" s="1381">
        <v>5</v>
      </c>
      <c r="F17" s="1380">
        <f t="shared" si="0"/>
        <v>1.1655011655011656</v>
      </c>
      <c r="G17" s="1383">
        <v>338</v>
      </c>
      <c r="H17" s="1382">
        <v>79.71698113207547</v>
      </c>
      <c r="I17" s="1383">
        <v>32</v>
      </c>
      <c r="J17" s="1380">
        <v>7.547169811320755</v>
      </c>
      <c r="K17" s="1379">
        <v>3</v>
      </c>
      <c r="L17" s="1379">
        <v>0.7075471698113208</v>
      </c>
      <c r="M17" s="1379">
        <v>5</v>
      </c>
      <c r="N17" s="1379">
        <v>1.179245283018868</v>
      </c>
      <c r="O17" s="1379">
        <v>27</v>
      </c>
      <c r="P17" s="1382">
        <v>6.367924528301887</v>
      </c>
      <c r="Q17" s="1383">
        <v>12</v>
      </c>
      <c r="R17" s="1382">
        <v>2.8301886792452833</v>
      </c>
      <c r="S17" s="1383">
        <v>7</v>
      </c>
      <c r="T17" s="1387">
        <v>1.650943396226415</v>
      </c>
      <c r="U17" s="270"/>
    </row>
    <row r="18" spans="1:21" ht="15.75">
      <c r="A18" s="2028"/>
      <c r="B18" s="143">
        <v>12</v>
      </c>
      <c r="C18" s="155" t="s">
        <v>43</v>
      </c>
      <c r="D18" s="143">
        <v>750</v>
      </c>
      <c r="E18" s="1381">
        <v>25</v>
      </c>
      <c r="F18" s="1380">
        <f t="shared" si="0"/>
        <v>3.3333333333333335</v>
      </c>
      <c r="G18" s="1383">
        <v>593</v>
      </c>
      <c r="H18" s="1382">
        <v>81.79310344827586</v>
      </c>
      <c r="I18" s="1383">
        <v>45</v>
      </c>
      <c r="J18" s="1380">
        <v>6.206896551724138</v>
      </c>
      <c r="K18" s="1379">
        <v>19</v>
      </c>
      <c r="L18" s="1379">
        <v>2.6206896551724137</v>
      </c>
      <c r="M18" s="1379">
        <v>22</v>
      </c>
      <c r="N18" s="1379">
        <v>3.0344827586206895</v>
      </c>
      <c r="O18" s="1379">
        <v>23</v>
      </c>
      <c r="P18" s="1382">
        <v>3.1724137931034484</v>
      </c>
      <c r="Q18" s="1383">
        <v>23</v>
      </c>
      <c r="R18" s="1382">
        <v>3.1724137931034484</v>
      </c>
      <c r="S18" s="1383">
        <v>0</v>
      </c>
      <c r="T18" s="1387">
        <v>0</v>
      </c>
      <c r="U18" s="270"/>
    </row>
    <row r="19" spans="1:21" ht="15.75">
      <c r="A19" s="2028"/>
      <c r="B19" s="143">
        <v>13</v>
      </c>
      <c r="C19" s="155" t="s">
        <v>44</v>
      </c>
      <c r="D19" s="143">
        <v>931</v>
      </c>
      <c r="E19" s="1381">
        <v>0</v>
      </c>
      <c r="F19" s="1380">
        <f t="shared" si="0"/>
        <v>0</v>
      </c>
      <c r="G19" s="1383">
        <v>730</v>
      </c>
      <c r="H19" s="1382">
        <v>78.41031149301826</v>
      </c>
      <c r="I19" s="1383">
        <v>29</v>
      </c>
      <c r="J19" s="1380">
        <v>3.1149301825993554</v>
      </c>
      <c r="K19" s="1379">
        <v>0</v>
      </c>
      <c r="L19" s="1379">
        <v>0</v>
      </c>
      <c r="M19" s="1379">
        <v>64</v>
      </c>
      <c r="N19" s="1379">
        <v>6.874328678839957</v>
      </c>
      <c r="O19" s="1379">
        <v>70</v>
      </c>
      <c r="P19" s="1382">
        <v>7.518796992481203</v>
      </c>
      <c r="Q19" s="1383">
        <v>34</v>
      </c>
      <c r="R19" s="1382">
        <v>3.6519871106337276</v>
      </c>
      <c r="S19" s="1383">
        <v>4</v>
      </c>
      <c r="T19" s="1387">
        <v>0.4296455424274973</v>
      </c>
      <c r="U19" s="270"/>
    </row>
    <row r="20" spans="2:21" ht="15.75">
      <c r="B20" s="143">
        <v>14</v>
      </c>
      <c r="C20" s="155" t="s">
        <v>45</v>
      </c>
      <c r="D20" s="143">
        <v>536</v>
      </c>
      <c r="E20" s="1381">
        <v>11</v>
      </c>
      <c r="F20" s="1380">
        <f t="shared" si="0"/>
        <v>2.0522388059701493</v>
      </c>
      <c r="G20" s="1383">
        <v>426</v>
      </c>
      <c r="H20" s="1382">
        <v>81.14285714285714</v>
      </c>
      <c r="I20" s="1383">
        <v>34</v>
      </c>
      <c r="J20" s="1380">
        <v>6.476190476190475</v>
      </c>
      <c r="K20" s="1379">
        <v>2</v>
      </c>
      <c r="L20" s="1379">
        <v>0.38095238095238093</v>
      </c>
      <c r="M20" s="1379">
        <v>12</v>
      </c>
      <c r="N20" s="1379">
        <v>2.2857142857142856</v>
      </c>
      <c r="O20" s="1379">
        <v>27</v>
      </c>
      <c r="P20" s="1382">
        <v>5.142857142857142</v>
      </c>
      <c r="Q20" s="1383">
        <v>22</v>
      </c>
      <c r="R20" s="1382">
        <v>4.190476190476191</v>
      </c>
      <c r="S20" s="1383">
        <v>2</v>
      </c>
      <c r="T20" s="1387">
        <v>0.38095238095238093</v>
      </c>
      <c r="U20" s="270"/>
    </row>
    <row r="21" spans="2:21" ht="15.75">
      <c r="B21" s="143">
        <v>15</v>
      </c>
      <c r="C21" s="155" t="s">
        <v>46</v>
      </c>
      <c r="D21" s="143">
        <v>1136</v>
      </c>
      <c r="E21" s="1381">
        <v>69</v>
      </c>
      <c r="F21" s="1380">
        <f t="shared" si="0"/>
        <v>6.073943661971831</v>
      </c>
      <c r="G21" s="1383">
        <v>844</v>
      </c>
      <c r="H21" s="1382">
        <v>79.10028116213684</v>
      </c>
      <c r="I21" s="1383">
        <v>104</v>
      </c>
      <c r="J21" s="1380">
        <v>9.746954076850985</v>
      </c>
      <c r="K21" s="1379">
        <v>9</v>
      </c>
      <c r="L21" s="1379">
        <v>0.8434864104967198</v>
      </c>
      <c r="M21" s="1379">
        <v>24</v>
      </c>
      <c r="N21" s="1379">
        <v>2.2492970946579196</v>
      </c>
      <c r="O21" s="1379">
        <v>66</v>
      </c>
      <c r="P21" s="1382">
        <v>6.185567010309279</v>
      </c>
      <c r="Q21" s="1383">
        <v>17</v>
      </c>
      <c r="R21" s="1382">
        <v>1.5932521087160263</v>
      </c>
      <c r="S21" s="1383">
        <v>3</v>
      </c>
      <c r="T21" s="1387">
        <v>0.28116213683223995</v>
      </c>
      <c r="U21" s="270"/>
    </row>
    <row r="22" spans="2:21" ht="15.75">
      <c r="B22" s="143">
        <v>16</v>
      </c>
      <c r="C22" s="155" t="s">
        <v>47</v>
      </c>
      <c r="D22" s="143">
        <v>587</v>
      </c>
      <c r="E22" s="1381">
        <v>9</v>
      </c>
      <c r="F22" s="1380">
        <f t="shared" si="0"/>
        <v>1.5332197614991483</v>
      </c>
      <c r="G22" s="1383">
        <v>477</v>
      </c>
      <c r="H22" s="1382">
        <v>82.52595155709342</v>
      </c>
      <c r="I22" s="1383">
        <v>41</v>
      </c>
      <c r="J22" s="1380">
        <v>7.093425605536333</v>
      </c>
      <c r="K22" s="1379">
        <v>2</v>
      </c>
      <c r="L22" s="1379">
        <v>0.34602076124567477</v>
      </c>
      <c r="M22" s="1379">
        <v>10</v>
      </c>
      <c r="N22" s="1379">
        <v>1.7301038062283738</v>
      </c>
      <c r="O22" s="1379">
        <v>25</v>
      </c>
      <c r="P22" s="1382">
        <v>4.325259515570934</v>
      </c>
      <c r="Q22" s="1383">
        <v>10</v>
      </c>
      <c r="R22" s="1382">
        <v>1.7301038062283738</v>
      </c>
      <c r="S22" s="1383">
        <v>13</v>
      </c>
      <c r="T22" s="1387">
        <v>2.249134948096886</v>
      </c>
      <c r="U22" s="270"/>
    </row>
    <row r="23" spans="2:21" ht="15.75">
      <c r="B23" s="143">
        <v>17</v>
      </c>
      <c r="C23" s="155" t="s">
        <v>48</v>
      </c>
      <c r="D23" s="143">
        <v>336</v>
      </c>
      <c r="E23" s="1381">
        <v>10</v>
      </c>
      <c r="F23" s="1380">
        <f t="shared" si="0"/>
        <v>2.976190476190476</v>
      </c>
      <c r="G23" s="1383">
        <v>289</v>
      </c>
      <c r="H23" s="1382">
        <v>88.65030674846625</v>
      </c>
      <c r="I23" s="1383">
        <v>18</v>
      </c>
      <c r="J23" s="1380">
        <v>5.521472392638037</v>
      </c>
      <c r="K23" s="1379">
        <v>2</v>
      </c>
      <c r="L23" s="1379">
        <v>0.6134969325153374</v>
      </c>
      <c r="M23" s="1379">
        <v>3</v>
      </c>
      <c r="N23" s="1379">
        <v>0.9202453987730062</v>
      </c>
      <c r="O23" s="1379">
        <v>9</v>
      </c>
      <c r="P23" s="1382">
        <v>2.7607361963190185</v>
      </c>
      <c r="Q23" s="1383">
        <v>4</v>
      </c>
      <c r="R23" s="1382">
        <v>1.2269938650306749</v>
      </c>
      <c r="S23" s="1383">
        <v>1</v>
      </c>
      <c r="T23" s="1387">
        <v>0.3067484662576687</v>
      </c>
      <c r="U23" s="270"/>
    </row>
    <row r="24" spans="2:21" ht="15.75">
      <c r="B24" s="143">
        <v>18</v>
      </c>
      <c r="C24" s="155" t="s">
        <v>49</v>
      </c>
      <c r="D24" s="143">
        <v>303</v>
      </c>
      <c r="E24" s="1381">
        <v>18</v>
      </c>
      <c r="F24" s="1380">
        <f t="shared" si="0"/>
        <v>5.9405940594059405</v>
      </c>
      <c r="G24" s="1383">
        <v>251</v>
      </c>
      <c r="H24" s="1382">
        <v>88.0701754385965</v>
      </c>
      <c r="I24" s="1383">
        <v>6</v>
      </c>
      <c r="J24" s="1380">
        <v>2.1052631578947367</v>
      </c>
      <c r="K24" s="1379">
        <v>1</v>
      </c>
      <c r="L24" s="1379">
        <v>0.3508771929824561</v>
      </c>
      <c r="M24" s="1379">
        <v>0</v>
      </c>
      <c r="N24" s="1379">
        <v>0</v>
      </c>
      <c r="O24" s="1379">
        <v>10</v>
      </c>
      <c r="P24" s="1382">
        <v>3.508771929824561</v>
      </c>
      <c r="Q24" s="1383">
        <v>11</v>
      </c>
      <c r="R24" s="1382">
        <v>3.8596491228070176</v>
      </c>
      <c r="S24" s="1383">
        <v>6</v>
      </c>
      <c r="T24" s="1387">
        <v>2.1052631578947367</v>
      </c>
      <c r="U24" s="270"/>
    </row>
    <row r="25" spans="2:21" ht="15.75">
      <c r="B25" s="143">
        <v>19</v>
      </c>
      <c r="C25" s="155" t="s">
        <v>50</v>
      </c>
      <c r="D25" s="143">
        <v>333</v>
      </c>
      <c r="E25" s="1381">
        <v>11</v>
      </c>
      <c r="F25" s="1380">
        <f t="shared" si="0"/>
        <v>3.303303303303303</v>
      </c>
      <c r="G25" s="1383">
        <v>300</v>
      </c>
      <c r="H25" s="1382">
        <v>93.16770186335404</v>
      </c>
      <c r="I25" s="1383">
        <v>15</v>
      </c>
      <c r="J25" s="1380">
        <v>4.658385093167702</v>
      </c>
      <c r="K25" s="1379">
        <v>2</v>
      </c>
      <c r="L25" s="1379">
        <v>0.6211180124223602</v>
      </c>
      <c r="M25" s="1379">
        <v>1</v>
      </c>
      <c r="N25" s="1379">
        <v>0.3105590062111801</v>
      </c>
      <c r="O25" s="1379">
        <v>1</v>
      </c>
      <c r="P25" s="1382">
        <v>0.3105590062111801</v>
      </c>
      <c r="Q25" s="1383">
        <v>3</v>
      </c>
      <c r="R25" s="1382">
        <v>0.9316770186335404</v>
      </c>
      <c r="S25" s="1383">
        <v>0</v>
      </c>
      <c r="T25" s="1387">
        <v>0</v>
      </c>
      <c r="U25" s="270"/>
    </row>
    <row r="26" spans="2:21" ht="15.75">
      <c r="B26" s="143">
        <v>20</v>
      </c>
      <c r="C26" s="155" t="s">
        <v>51</v>
      </c>
      <c r="D26" s="143">
        <v>641</v>
      </c>
      <c r="E26" s="1381">
        <v>50</v>
      </c>
      <c r="F26" s="1380">
        <f t="shared" si="0"/>
        <v>7.800312012480499</v>
      </c>
      <c r="G26" s="1383">
        <v>482</v>
      </c>
      <c r="H26" s="1382">
        <v>81.55668358714044</v>
      </c>
      <c r="I26" s="1383">
        <v>27</v>
      </c>
      <c r="J26" s="1380">
        <v>4.568527918781726</v>
      </c>
      <c r="K26" s="1379">
        <v>8</v>
      </c>
      <c r="L26" s="1379">
        <v>1.353637901861252</v>
      </c>
      <c r="M26" s="1379">
        <v>1</v>
      </c>
      <c r="N26" s="1379">
        <v>0.1692047377326565</v>
      </c>
      <c r="O26" s="1379">
        <v>36</v>
      </c>
      <c r="P26" s="1382">
        <v>6.091370558375635</v>
      </c>
      <c r="Q26" s="1383">
        <v>30</v>
      </c>
      <c r="R26" s="1382">
        <v>5.0761421319796955</v>
      </c>
      <c r="S26" s="1383">
        <v>7</v>
      </c>
      <c r="T26" s="1387">
        <v>1.1844331641285957</v>
      </c>
      <c r="U26" s="270"/>
    </row>
    <row r="27" spans="2:21" ht="15.75">
      <c r="B27" s="143">
        <v>21</v>
      </c>
      <c r="C27" s="155" t="s">
        <v>52</v>
      </c>
      <c r="D27" s="143">
        <v>645</v>
      </c>
      <c r="E27" s="1381">
        <v>18</v>
      </c>
      <c r="F27" s="1380">
        <f t="shared" si="0"/>
        <v>2.7906976744186047</v>
      </c>
      <c r="G27" s="1383">
        <v>514</v>
      </c>
      <c r="H27" s="1382">
        <v>81.97767145135566</v>
      </c>
      <c r="I27" s="1383">
        <v>41</v>
      </c>
      <c r="J27" s="1380">
        <v>6.539074960127592</v>
      </c>
      <c r="K27" s="1379">
        <v>11</v>
      </c>
      <c r="L27" s="1379">
        <v>1.7543859649122806</v>
      </c>
      <c r="M27" s="1379">
        <v>19</v>
      </c>
      <c r="N27" s="1379">
        <v>3.0303030303030303</v>
      </c>
      <c r="O27" s="1379">
        <v>24</v>
      </c>
      <c r="P27" s="1382">
        <v>3.827751196172249</v>
      </c>
      <c r="Q27" s="1383">
        <v>15</v>
      </c>
      <c r="R27" s="1382">
        <v>2.3923444976076556</v>
      </c>
      <c r="S27" s="1383">
        <v>3</v>
      </c>
      <c r="T27" s="1387">
        <v>0.4784688995215311</v>
      </c>
      <c r="U27" s="270"/>
    </row>
    <row r="28" spans="2:21" ht="15.75">
      <c r="B28" s="143">
        <v>22</v>
      </c>
      <c r="C28" s="155" t="s">
        <v>53</v>
      </c>
      <c r="D28" s="143">
        <v>404</v>
      </c>
      <c r="E28" s="1381">
        <v>9</v>
      </c>
      <c r="F28" s="1380">
        <f t="shared" si="0"/>
        <v>2.2277227722772275</v>
      </c>
      <c r="G28" s="1383">
        <v>302</v>
      </c>
      <c r="H28" s="1382">
        <v>76.45569620253164</v>
      </c>
      <c r="I28" s="1383">
        <v>37</v>
      </c>
      <c r="J28" s="1380">
        <v>9.367088607594937</v>
      </c>
      <c r="K28" s="1379">
        <v>7</v>
      </c>
      <c r="L28" s="1379">
        <v>1.7721518987341773</v>
      </c>
      <c r="M28" s="1379">
        <v>17</v>
      </c>
      <c r="N28" s="1379">
        <v>4.30379746835443</v>
      </c>
      <c r="O28" s="1379">
        <v>11</v>
      </c>
      <c r="P28" s="1382">
        <v>2.7848101265822782</v>
      </c>
      <c r="Q28" s="1383">
        <v>12</v>
      </c>
      <c r="R28" s="1382">
        <v>3.0379746835443036</v>
      </c>
      <c r="S28" s="1383">
        <v>9</v>
      </c>
      <c r="T28" s="1387">
        <v>2.278481012658228</v>
      </c>
      <c r="U28" s="270"/>
    </row>
    <row r="29" spans="2:21" ht="15.75">
      <c r="B29" s="143">
        <v>23</v>
      </c>
      <c r="C29" s="155" t="s">
        <v>54</v>
      </c>
      <c r="D29" s="143">
        <v>350</v>
      </c>
      <c r="E29" s="1381">
        <v>5</v>
      </c>
      <c r="F29" s="1380">
        <f t="shared" si="0"/>
        <v>1.4285714285714286</v>
      </c>
      <c r="G29" s="1383">
        <v>287</v>
      </c>
      <c r="H29" s="1382">
        <v>83.18840579710145</v>
      </c>
      <c r="I29" s="1383">
        <v>30</v>
      </c>
      <c r="J29" s="1380">
        <v>8.695652173913043</v>
      </c>
      <c r="K29" s="1379">
        <v>0</v>
      </c>
      <c r="L29" s="1379">
        <v>0</v>
      </c>
      <c r="M29" s="1379">
        <v>3</v>
      </c>
      <c r="N29" s="1379">
        <v>0.8695652173913043</v>
      </c>
      <c r="O29" s="1379">
        <v>7</v>
      </c>
      <c r="P29" s="1382">
        <v>2.0289855072463765</v>
      </c>
      <c r="Q29" s="1383">
        <v>15</v>
      </c>
      <c r="R29" s="1382">
        <v>4.3478260869565215</v>
      </c>
      <c r="S29" s="1383">
        <v>3</v>
      </c>
      <c r="T29" s="1387">
        <v>0.8695652173913043</v>
      </c>
      <c r="U29" s="270"/>
    </row>
    <row r="30" spans="2:21" ht="15.75">
      <c r="B30" s="143">
        <v>24</v>
      </c>
      <c r="C30" s="155" t="s">
        <v>55</v>
      </c>
      <c r="D30" s="143">
        <v>233</v>
      </c>
      <c r="E30" s="1381">
        <v>9</v>
      </c>
      <c r="F30" s="1380">
        <f t="shared" si="0"/>
        <v>3.862660944206009</v>
      </c>
      <c r="G30" s="1383">
        <v>174</v>
      </c>
      <c r="H30" s="1382">
        <v>77.67857142857143</v>
      </c>
      <c r="I30" s="1383">
        <v>18</v>
      </c>
      <c r="J30" s="1380">
        <v>8.035714285714286</v>
      </c>
      <c r="K30" s="1379">
        <v>0</v>
      </c>
      <c r="L30" s="1379">
        <v>0</v>
      </c>
      <c r="M30" s="1379">
        <v>5</v>
      </c>
      <c r="N30" s="1379">
        <v>2.232142857142857</v>
      </c>
      <c r="O30" s="1379">
        <v>12</v>
      </c>
      <c r="P30" s="1382">
        <v>5.357142857142857</v>
      </c>
      <c r="Q30" s="1383">
        <v>10</v>
      </c>
      <c r="R30" s="1382">
        <v>4.464285714285714</v>
      </c>
      <c r="S30" s="1383">
        <v>5</v>
      </c>
      <c r="T30" s="1387">
        <v>2.232142857142857</v>
      </c>
      <c r="U30" s="270"/>
    </row>
    <row r="31" spans="2:21" ht="15.75">
      <c r="B31" s="143">
        <v>25</v>
      </c>
      <c r="C31" s="190" t="s">
        <v>56</v>
      </c>
      <c r="D31" s="143">
        <v>335</v>
      </c>
      <c r="E31" s="1381">
        <v>26</v>
      </c>
      <c r="F31" s="1380">
        <f t="shared" si="0"/>
        <v>7.761194029850746</v>
      </c>
      <c r="G31" s="1383">
        <v>255</v>
      </c>
      <c r="H31" s="1382">
        <v>82.52427184466019</v>
      </c>
      <c r="I31" s="1383">
        <v>24</v>
      </c>
      <c r="J31" s="1380">
        <v>7.766990291262135</v>
      </c>
      <c r="K31" s="1379">
        <v>2</v>
      </c>
      <c r="L31" s="1379">
        <v>0.6472491909385114</v>
      </c>
      <c r="M31" s="1379">
        <v>5</v>
      </c>
      <c r="N31" s="1379">
        <v>1.6181229773462782</v>
      </c>
      <c r="O31" s="1379">
        <v>12</v>
      </c>
      <c r="P31" s="1382">
        <v>3.8834951456310676</v>
      </c>
      <c r="Q31" s="1383">
        <v>5</v>
      </c>
      <c r="R31" s="1382">
        <v>1.6181229773462782</v>
      </c>
      <c r="S31" s="1383">
        <v>6</v>
      </c>
      <c r="T31" s="1387">
        <v>1.9417475728155338</v>
      </c>
      <c r="U31" s="270"/>
    </row>
    <row r="32" spans="2:21" ht="15.75">
      <c r="B32" s="143">
        <v>26</v>
      </c>
      <c r="C32" s="190" t="s">
        <v>57</v>
      </c>
      <c r="D32" s="143">
        <v>728</v>
      </c>
      <c r="E32" s="1381">
        <v>40</v>
      </c>
      <c r="F32" s="1380">
        <f t="shared" si="0"/>
        <v>5.4945054945054945</v>
      </c>
      <c r="G32" s="1383">
        <v>438</v>
      </c>
      <c r="H32" s="1382">
        <v>63.662790697674424</v>
      </c>
      <c r="I32" s="1383">
        <v>37</v>
      </c>
      <c r="J32" s="1380">
        <v>5.377906976744186</v>
      </c>
      <c r="K32" s="1379">
        <v>6</v>
      </c>
      <c r="L32" s="1379">
        <v>0.872093023255814</v>
      </c>
      <c r="M32" s="1379">
        <v>9</v>
      </c>
      <c r="N32" s="1379">
        <v>1.308139534883721</v>
      </c>
      <c r="O32" s="1379">
        <v>104</v>
      </c>
      <c r="P32" s="1382">
        <v>15.11627906976744</v>
      </c>
      <c r="Q32" s="1383">
        <v>26</v>
      </c>
      <c r="R32" s="1382">
        <v>3.77906976744186</v>
      </c>
      <c r="S32" s="1383">
        <v>68</v>
      </c>
      <c r="T32" s="1387">
        <v>9.883720930232558</v>
      </c>
      <c r="U32" s="270"/>
    </row>
    <row r="33" spans="2:21" ht="16.5" thickBot="1">
      <c r="B33" s="153">
        <v>27</v>
      </c>
      <c r="C33" s="191" t="s">
        <v>58</v>
      </c>
      <c r="D33" s="1332">
        <v>112</v>
      </c>
      <c r="E33" s="1334">
        <v>3</v>
      </c>
      <c r="F33" s="1346">
        <f t="shared" si="0"/>
        <v>2.6785714285714284</v>
      </c>
      <c r="G33" s="1390">
        <v>86</v>
      </c>
      <c r="H33" s="1333">
        <v>78.89908256880734</v>
      </c>
      <c r="I33" s="1390">
        <v>5</v>
      </c>
      <c r="J33" s="1346">
        <v>4.587155963302752</v>
      </c>
      <c r="K33" s="1389">
        <v>5</v>
      </c>
      <c r="L33" s="1389">
        <v>4.587155963302752</v>
      </c>
      <c r="M33" s="1389">
        <v>4</v>
      </c>
      <c r="N33" s="1389">
        <v>3.669724770642202</v>
      </c>
      <c r="O33" s="1389">
        <v>3</v>
      </c>
      <c r="P33" s="1333">
        <v>2.7522935779816518</v>
      </c>
      <c r="Q33" s="1390">
        <v>5</v>
      </c>
      <c r="R33" s="1333">
        <v>4.587155963302752</v>
      </c>
      <c r="S33" s="1390">
        <v>1</v>
      </c>
      <c r="T33" s="1340">
        <v>0.9174311926605505</v>
      </c>
      <c r="U33" s="270"/>
    </row>
    <row r="34" spans="2:21" ht="16.5" thickBot="1">
      <c r="B34" s="1756" t="s">
        <v>30</v>
      </c>
      <c r="C34" s="1980"/>
      <c r="D34" s="1401">
        <f>SUM(D7:D33)</f>
        <v>16073</v>
      </c>
      <c r="E34" s="1338">
        <f>SUM(E7:E33)</f>
        <v>572</v>
      </c>
      <c r="F34" s="1327">
        <f>E34/D34*100</f>
        <v>3.5587631431593354</v>
      </c>
      <c r="G34" s="1338">
        <v>12294</v>
      </c>
      <c r="H34" s="1327">
        <v>79.31101219276175</v>
      </c>
      <c r="I34" s="1338">
        <v>1100</v>
      </c>
      <c r="J34" s="1328">
        <v>7.09631636668602</v>
      </c>
      <c r="K34" s="1338">
        <v>190</v>
      </c>
      <c r="L34" s="1327">
        <v>1.2257273724275854</v>
      </c>
      <c r="M34" s="1338">
        <v>348</v>
      </c>
      <c r="N34" s="1327">
        <v>2.2450164505515775</v>
      </c>
      <c r="O34" s="1338">
        <v>850</v>
      </c>
      <c r="P34" s="1327">
        <v>5.483517192439198</v>
      </c>
      <c r="Q34" s="1338">
        <v>467</v>
      </c>
      <c r="R34" s="1327">
        <v>3.012708857493065</v>
      </c>
      <c r="S34" s="1338">
        <v>252</v>
      </c>
      <c r="T34" s="1326">
        <v>1.6257015676407975</v>
      </c>
      <c r="U34" s="270"/>
    </row>
    <row r="35" spans="2:21" ht="15.75">
      <c r="B35" s="2079" t="s">
        <v>223</v>
      </c>
      <c r="C35" s="2080"/>
      <c r="D35" s="299">
        <v>1221</v>
      </c>
      <c r="E35" s="1330">
        <v>21</v>
      </c>
      <c r="F35" s="1329">
        <f>E35/D35*100</f>
        <v>1.71990171990172</v>
      </c>
      <c r="G35" s="1330">
        <v>839</v>
      </c>
      <c r="H35" s="1023">
        <v>69.91666666666667</v>
      </c>
      <c r="I35" s="1023">
        <v>27</v>
      </c>
      <c r="J35" s="1023">
        <v>2.25</v>
      </c>
      <c r="K35" s="1023">
        <v>43</v>
      </c>
      <c r="L35" s="1023">
        <v>3.5833333333333335</v>
      </c>
      <c r="M35" s="1023">
        <v>77</v>
      </c>
      <c r="N35" s="1023">
        <v>6.416666666666666</v>
      </c>
      <c r="O35" s="1023">
        <v>0</v>
      </c>
      <c r="P35" s="1023">
        <v>0</v>
      </c>
      <c r="Q35" s="1023">
        <v>204</v>
      </c>
      <c r="R35" s="1023">
        <v>17</v>
      </c>
      <c r="S35" s="1023">
        <v>10</v>
      </c>
      <c r="T35" s="1107">
        <v>0.8333333333333334</v>
      </c>
      <c r="U35" s="270"/>
    </row>
    <row r="36" spans="2:21" ht="16.5" thickBot="1">
      <c r="B36" s="2081" t="s">
        <v>224</v>
      </c>
      <c r="C36" s="2082"/>
      <c r="D36" s="1332">
        <v>104</v>
      </c>
      <c r="E36" s="1334">
        <v>0</v>
      </c>
      <c r="F36" s="1333">
        <f>E36/D36*100</f>
        <v>0</v>
      </c>
      <c r="G36" s="1334">
        <v>104</v>
      </c>
      <c r="H36" s="1024">
        <v>100</v>
      </c>
      <c r="I36" s="1024">
        <v>0</v>
      </c>
      <c r="J36" s="1024">
        <v>0</v>
      </c>
      <c r="K36" s="1024">
        <v>0</v>
      </c>
      <c r="L36" s="1024">
        <v>0</v>
      </c>
      <c r="M36" s="1024">
        <v>0</v>
      </c>
      <c r="N36" s="1024">
        <v>0</v>
      </c>
      <c r="O36" s="1024">
        <v>0</v>
      </c>
      <c r="P36" s="1024">
        <v>0</v>
      </c>
      <c r="Q36" s="1024">
        <v>0</v>
      </c>
      <c r="R36" s="1024">
        <v>0</v>
      </c>
      <c r="S36" s="1024">
        <v>0</v>
      </c>
      <c r="T36" s="1108">
        <v>0</v>
      </c>
      <c r="U36" s="270"/>
    </row>
    <row r="37" spans="2:21" ht="16.5" thickBot="1">
      <c r="B37" s="1775" t="s">
        <v>164</v>
      </c>
      <c r="C37" s="1875"/>
      <c r="D37" s="1396">
        <f>SUM(D34:D36)</f>
        <v>17398</v>
      </c>
      <c r="E37" s="1397">
        <f>SUM(E34:E36)</f>
        <v>593</v>
      </c>
      <c r="F37" s="1398">
        <f>SUM(F35:F36)</f>
        <v>1.71990171990172</v>
      </c>
      <c r="G37" s="1339">
        <v>13237</v>
      </c>
      <c r="H37" s="1335">
        <v>78.76822374293366</v>
      </c>
      <c r="I37" s="1339">
        <v>1127</v>
      </c>
      <c r="J37" s="1336">
        <v>6.706337399583457</v>
      </c>
      <c r="K37" s="1397">
        <v>233</v>
      </c>
      <c r="L37" s="1398">
        <v>3.5833333333333335</v>
      </c>
      <c r="M37" s="1397">
        <v>425</v>
      </c>
      <c r="N37" s="1398">
        <v>6.416666666666666</v>
      </c>
      <c r="O37" s="1339">
        <v>850</v>
      </c>
      <c r="P37" s="1335">
        <v>4.885619036670882</v>
      </c>
      <c r="Q37" s="1339">
        <v>671</v>
      </c>
      <c r="R37" s="1335">
        <v>3.856765145419014</v>
      </c>
      <c r="S37" s="1339">
        <v>262</v>
      </c>
      <c r="T37" s="1337">
        <v>1.5059202207150246</v>
      </c>
      <c r="U37" s="270"/>
    </row>
    <row r="38" spans="2:21" ht="12.75">
      <c r="B38" s="1427" t="s">
        <v>261</v>
      </c>
      <c r="C38" s="1427"/>
      <c r="D38" s="1418"/>
      <c r="E38" s="1418"/>
      <c r="F38" s="1418"/>
      <c r="G38" s="1418"/>
      <c r="H38" s="1418"/>
      <c r="I38" s="1418"/>
      <c r="J38" s="1418"/>
      <c r="K38" s="1418"/>
      <c r="L38" s="1418"/>
      <c r="M38" s="1418"/>
      <c r="N38" s="1418"/>
      <c r="O38" s="1418"/>
      <c r="P38" s="1418"/>
      <c r="Q38" s="1418"/>
      <c r="R38" s="1418"/>
      <c r="S38" s="1418"/>
      <c r="T38" s="1418"/>
      <c r="U38" s="1418"/>
    </row>
  </sheetData>
  <sheetProtection/>
  <mergeCells count="23">
    <mergeCell ref="B37:C37"/>
    <mergeCell ref="B38:U38"/>
    <mergeCell ref="B2:T2"/>
    <mergeCell ref="O4:P5"/>
    <mergeCell ref="Q4:R5"/>
    <mergeCell ref="S4:T5"/>
    <mergeCell ref="I4:J5"/>
    <mergeCell ref="K4:N4"/>
    <mergeCell ref="B4:B6"/>
    <mergeCell ref="C4:C6"/>
    <mergeCell ref="B35:C35"/>
    <mergeCell ref="B36:C36"/>
    <mergeCell ref="M1:P1"/>
    <mergeCell ref="B3:R3"/>
    <mergeCell ref="D5:D6"/>
    <mergeCell ref="E5:F5"/>
    <mergeCell ref="K5:L5"/>
    <mergeCell ref="M5:N5"/>
    <mergeCell ref="D4:F4"/>
    <mergeCell ref="G4:H5"/>
    <mergeCell ref="A18:A19"/>
    <mergeCell ref="S1:T1"/>
    <mergeCell ref="B34:C34"/>
  </mergeCells>
  <printOptions/>
  <pageMargins left="0.27" right="0.16" top="0.16" bottom="0.15" header="0.16" footer="0.15"/>
  <pageSetup horizontalDpi="600" verticalDpi="600" orientation="landscape" paperSize="9" scale="93" r:id="rId1"/>
  <colBreaks count="1" manualBreakCount="1">
    <brk id="20" max="6553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9" sqref="A19:A20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19.00390625" style="0" customWidth="1"/>
    <col min="4" max="4" width="9.28125" style="0" customWidth="1"/>
    <col min="5" max="12" width="6.7109375" style="0" customWidth="1"/>
    <col min="13" max="16" width="5.28125" style="0" customWidth="1"/>
    <col min="17" max="17" width="7.421875" style="0" customWidth="1"/>
    <col min="18" max="18" width="7.8515625" style="0" customWidth="1"/>
    <col min="19" max="20" width="5.8515625" style="0" customWidth="1"/>
    <col min="21" max="22" width="6.7109375" style="0" customWidth="1"/>
  </cols>
  <sheetData>
    <row r="1" spans="1:22" ht="13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085"/>
      <c r="P1" s="2085"/>
      <c r="Q1" s="2085"/>
      <c r="R1" s="2085"/>
      <c r="U1" s="1862" t="s">
        <v>438</v>
      </c>
      <c r="V1" s="1862"/>
    </row>
    <row r="2" spans="1:22" ht="35.25" customHeight="1" thickBot="1">
      <c r="A2" s="76"/>
      <c r="B2" s="1933" t="s">
        <v>414</v>
      </c>
      <c r="C2" s="1933"/>
      <c r="D2" s="1934"/>
      <c r="E2" s="1934"/>
      <c r="F2" s="1934"/>
      <c r="G2" s="1934"/>
      <c r="H2" s="1934"/>
      <c r="I2" s="1934"/>
      <c r="J2" s="1934"/>
      <c r="K2" s="1934"/>
      <c r="L2" s="1934"/>
      <c r="M2" s="1934"/>
      <c r="N2" s="1934"/>
      <c r="O2" s="1934"/>
      <c r="P2" s="1934"/>
      <c r="Q2" s="1934"/>
      <c r="R2" s="1934"/>
      <c r="S2" s="1934"/>
      <c r="T2" s="1934"/>
      <c r="U2" s="1934"/>
      <c r="V2" s="1934"/>
    </row>
    <row r="3" spans="2:22" ht="15.75" customHeight="1">
      <c r="B3" s="2091" t="s">
        <v>193</v>
      </c>
      <c r="C3" s="2094" t="s">
        <v>28</v>
      </c>
      <c r="D3" s="1884" t="s">
        <v>349</v>
      </c>
      <c r="E3" s="2101"/>
      <c r="F3" s="2101"/>
      <c r="G3" s="2101" t="s">
        <v>22</v>
      </c>
      <c r="H3" s="2101"/>
      <c r="I3" s="2101"/>
      <c r="J3" s="2101"/>
      <c r="K3" s="2101" t="s">
        <v>216</v>
      </c>
      <c r="L3" s="2101"/>
      <c r="M3" s="2101" t="s">
        <v>213</v>
      </c>
      <c r="N3" s="2101"/>
      <c r="O3" s="2101"/>
      <c r="P3" s="2101"/>
      <c r="Q3" s="2101" t="s">
        <v>214</v>
      </c>
      <c r="R3" s="2101"/>
      <c r="S3" s="2101" t="s">
        <v>360</v>
      </c>
      <c r="T3" s="2101"/>
      <c r="U3" s="2101" t="s">
        <v>260</v>
      </c>
      <c r="V3" s="2106"/>
    </row>
    <row r="4" spans="2:22" ht="12.75" customHeight="1">
      <c r="B4" s="2092"/>
      <c r="C4" s="2095"/>
      <c r="D4" s="1885" t="s">
        <v>319</v>
      </c>
      <c r="E4" s="2100" t="s">
        <v>350</v>
      </c>
      <c r="F4" s="2100"/>
      <c r="G4" s="2100" t="s">
        <v>218</v>
      </c>
      <c r="H4" s="2100"/>
      <c r="I4" s="2100" t="s">
        <v>219</v>
      </c>
      <c r="J4" s="2100"/>
      <c r="K4" s="2100"/>
      <c r="L4" s="2100"/>
      <c r="M4" s="2100" t="s">
        <v>351</v>
      </c>
      <c r="N4" s="2100"/>
      <c r="O4" s="2100" t="s">
        <v>352</v>
      </c>
      <c r="P4" s="2100"/>
      <c r="Q4" s="2100"/>
      <c r="R4" s="2100"/>
      <c r="S4" s="2100"/>
      <c r="T4" s="2100"/>
      <c r="U4" s="2100"/>
      <c r="V4" s="2107"/>
    </row>
    <row r="5" spans="2:22" ht="9" customHeight="1">
      <c r="B5" s="2092"/>
      <c r="C5" s="2095"/>
      <c r="D5" s="1885"/>
      <c r="E5" s="2100"/>
      <c r="F5" s="2100"/>
      <c r="G5" s="2100"/>
      <c r="H5" s="2100"/>
      <c r="I5" s="2100"/>
      <c r="J5" s="2100"/>
      <c r="K5" s="2100"/>
      <c r="L5" s="2100"/>
      <c r="M5" s="2100"/>
      <c r="N5" s="2100"/>
      <c r="O5" s="2100"/>
      <c r="P5" s="2100"/>
      <c r="Q5" s="2100"/>
      <c r="R5" s="2100"/>
      <c r="S5" s="2100"/>
      <c r="T5" s="2100"/>
      <c r="U5" s="2100"/>
      <c r="V5" s="2107"/>
    </row>
    <row r="6" spans="2:22" ht="16.5" customHeight="1">
      <c r="B6" s="2092"/>
      <c r="C6" s="2095"/>
      <c r="D6" s="1885"/>
      <c r="E6" s="2100"/>
      <c r="F6" s="2100"/>
      <c r="G6" s="2100"/>
      <c r="H6" s="2100"/>
      <c r="I6" s="2100"/>
      <c r="J6" s="2100"/>
      <c r="K6" s="2100"/>
      <c r="L6" s="2100"/>
      <c r="M6" s="2100"/>
      <c r="N6" s="2100"/>
      <c r="O6" s="2100"/>
      <c r="P6" s="2100"/>
      <c r="Q6" s="2100"/>
      <c r="R6" s="2100"/>
      <c r="S6" s="2100"/>
      <c r="T6" s="2100"/>
      <c r="U6" s="2100"/>
      <c r="V6" s="2107"/>
    </row>
    <row r="7" spans="2:22" ht="13.5" thickBot="1">
      <c r="B7" s="2093"/>
      <c r="C7" s="2096"/>
      <c r="D7" s="1886"/>
      <c r="E7" s="1324" t="s">
        <v>287</v>
      </c>
      <c r="F7" s="1324" t="s">
        <v>187</v>
      </c>
      <c r="G7" s="1324" t="s">
        <v>287</v>
      </c>
      <c r="H7" s="1324" t="s">
        <v>187</v>
      </c>
      <c r="I7" s="1324" t="s">
        <v>287</v>
      </c>
      <c r="J7" s="1324" t="s">
        <v>187</v>
      </c>
      <c r="K7" s="1324" t="s">
        <v>287</v>
      </c>
      <c r="L7" s="1324" t="s">
        <v>187</v>
      </c>
      <c r="M7" s="1324" t="s">
        <v>287</v>
      </c>
      <c r="N7" s="1324" t="s">
        <v>187</v>
      </c>
      <c r="O7" s="1324" t="s">
        <v>287</v>
      </c>
      <c r="P7" s="1324" t="s">
        <v>187</v>
      </c>
      <c r="Q7" s="1324" t="s">
        <v>287</v>
      </c>
      <c r="R7" s="1324" t="s">
        <v>187</v>
      </c>
      <c r="S7" s="1324" t="s">
        <v>287</v>
      </c>
      <c r="T7" s="1324" t="s">
        <v>187</v>
      </c>
      <c r="U7" s="1324" t="s">
        <v>287</v>
      </c>
      <c r="V7" s="1323" t="s">
        <v>187</v>
      </c>
    </row>
    <row r="8" spans="2:22" ht="15" customHeight="1">
      <c r="B8" s="142">
        <v>1</v>
      </c>
      <c r="C8" s="154" t="s">
        <v>32</v>
      </c>
      <c r="D8" s="1325">
        <v>111</v>
      </c>
      <c r="E8" s="1384">
        <v>44</v>
      </c>
      <c r="F8" s="1341">
        <v>39.63963963963964</v>
      </c>
      <c r="G8" s="1330">
        <v>24</v>
      </c>
      <c r="H8" s="1329">
        <v>35.82089552238806</v>
      </c>
      <c r="I8" s="1385">
        <v>4</v>
      </c>
      <c r="J8" s="1329">
        <v>5.970149253731343</v>
      </c>
      <c r="K8" s="1385">
        <v>23</v>
      </c>
      <c r="L8" s="1341">
        <v>34.32835820895522</v>
      </c>
      <c r="M8" s="1384">
        <v>4</v>
      </c>
      <c r="N8" s="1384">
        <v>5.970149253731343</v>
      </c>
      <c r="O8" s="1384">
        <v>3</v>
      </c>
      <c r="P8" s="1384">
        <v>4.477611940298507</v>
      </c>
      <c r="Q8" s="1384">
        <v>9</v>
      </c>
      <c r="R8" s="1329">
        <v>13.432835820895523</v>
      </c>
      <c r="S8" s="1385">
        <v>0</v>
      </c>
      <c r="T8" s="1329">
        <v>0</v>
      </c>
      <c r="U8" s="1385">
        <v>0</v>
      </c>
      <c r="V8" s="1331">
        <v>0</v>
      </c>
    </row>
    <row r="9" spans="2:22" ht="15" customHeight="1">
      <c r="B9" s="143">
        <v>2</v>
      </c>
      <c r="C9" s="155" t="s">
        <v>33</v>
      </c>
      <c r="D9" s="1386">
        <v>94</v>
      </c>
      <c r="E9" s="1379">
        <v>37</v>
      </c>
      <c r="F9" s="1380">
        <v>39.361702127659576</v>
      </c>
      <c r="G9" s="1381">
        <v>22</v>
      </c>
      <c r="H9" s="1382">
        <v>38.59649122807017</v>
      </c>
      <c r="I9" s="1383">
        <v>7</v>
      </c>
      <c r="J9" s="1382">
        <v>12.280701754385964</v>
      </c>
      <c r="K9" s="1383">
        <v>20</v>
      </c>
      <c r="L9" s="1380">
        <v>35.08771929824561</v>
      </c>
      <c r="M9" s="1379">
        <v>2</v>
      </c>
      <c r="N9" s="1379">
        <v>3.508771929824561</v>
      </c>
      <c r="O9" s="1379">
        <v>1</v>
      </c>
      <c r="P9" s="1379">
        <v>1.7543859649122806</v>
      </c>
      <c r="Q9" s="1379">
        <v>5</v>
      </c>
      <c r="R9" s="1382">
        <v>8.771929824561402</v>
      </c>
      <c r="S9" s="1383">
        <v>0</v>
      </c>
      <c r="T9" s="1382">
        <v>0</v>
      </c>
      <c r="U9" s="1383">
        <v>0</v>
      </c>
      <c r="V9" s="1387">
        <v>0</v>
      </c>
    </row>
    <row r="10" spans="2:22" ht="15" customHeight="1">
      <c r="B10" s="143">
        <v>3</v>
      </c>
      <c r="C10" s="155" t="s">
        <v>34</v>
      </c>
      <c r="D10" s="1386">
        <v>25</v>
      </c>
      <c r="E10" s="1379">
        <v>5</v>
      </c>
      <c r="F10" s="1380">
        <v>20</v>
      </c>
      <c r="G10" s="1381">
        <v>5</v>
      </c>
      <c r="H10" s="1382">
        <v>25</v>
      </c>
      <c r="I10" s="1383">
        <v>6</v>
      </c>
      <c r="J10" s="1382">
        <v>30</v>
      </c>
      <c r="K10" s="1383">
        <v>5</v>
      </c>
      <c r="L10" s="1380">
        <v>25</v>
      </c>
      <c r="M10" s="1379">
        <v>0</v>
      </c>
      <c r="N10" s="1379">
        <v>0</v>
      </c>
      <c r="O10" s="1379">
        <v>0</v>
      </c>
      <c r="P10" s="1379">
        <v>0</v>
      </c>
      <c r="Q10" s="1379">
        <v>3</v>
      </c>
      <c r="R10" s="1382">
        <v>15</v>
      </c>
      <c r="S10" s="1383">
        <v>1</v>
      </c>
      <c r="T10" s="1382">
        <v>5</v>
      </c>
      <c r="U10" s="1383">
        <v>0</v>
      </c>
      <c r="V10" s="1387">
        <v>0</v>
      </c>
    </row>
    <row r="11" spans="2:22" ht="15" customHeight="1">
      <c r="B11" s="143">
        <v>4</v>
      </c>
      <c r="C11" s="155" t="s">
        <v>35</v>
      </c>
      <c r="D11" s="1386">
        <v>233</v>
      </c>
      <c r="E11" s="1379">
        <v>95</v>
      </c>
      <c r="F11" s="1380">
        <v>40.772532188841204</v>
      </c>
      <c r="G11" s="1381">
        <v>39</v>
      </c>
      <c r="H11" s="1382">
        <v>28.26086956521739</v>
      </c>
      <c r="I11" s="1383">
        <v>13</v>
      </c>
      <c r="J11" s="1382">
        <v>9.420289855072465</v>
      </c>
      <c r="K11" s="1383">
        <v>47</v>
      </c>
      <c r="L11" s="1380">
        <v>34.05797101449276</v>
      </c>
      <c r="M11" s="1379">
        <v>11</v>
      </c>
      <c r="N11" s="1379">
        <v>7.971014492753622</v>
      </c>
      <c r="O11" s="1379">
        <v>3</v>
      </c>
      <c r="P11" s="1379">
        <v>2.1739130434782608</v>
      </c>
      <c r="Q11" s="1379">
        <v>19</v>
      </c>
      <c r="R11" s="1382">
        <v>13.768115942028986</v>
      </c>
      <c r="S11" s="1383">
        <v>5</v>
      </c>
      <c r="T11" s="1382">
        <v>3.6231884057971016</v>
      </c>
      <c r="U11" s="1383">
        <v>1</v>
      </c>
      <c r="V11" s="1387">
        <v>0.7246376811594203</v>
      </c>
    </row>
    <row r="12" spans="2:22" ht="15" customHeight="1">
      <c r="B12" s="143">
        <v>5</v>
      </c>
      <c r="C12" s="155" t="s">
        <v>36</v>
      </c>
      <c r="D12" s="1386">
        <v>322</v>
      </c>
      <c r="E12" s="1379">
        <v>133</v>
      </c>
      <c r="F12" s="1380">
        <v>41.30434782608695</v>
      </c>
      <c r="G12" s="1381">
        <v>90</v>
      </c>
      <c r="H12" s="1382">
        <v>47.61904761904761</v>
      </c>
      <c r="I12" s="1383">
        <v>1</v>
      </c>
      <c r="J12" s="1382">
        <v>0.5291005291005291</v>
      </c>
      <c r="K12" s="1383">
        <v>47</v>
      </c>
      <c r="L12" s="1380">
        <v>24.867724867724867</v>
      </c>
      <c r="M12" s="1379">
        <v>23</v>
      </c>
      <c r="N12" s="1379">
        <v>12.16931216931217</v>
      </c>
      <c r="O12" s="1379">
        <v>1</v>
      </c>
      <c r="P12" s="1379">
        <v>0.5291005291005291</v>
      </c>
      <c r="Q12" s="1379">
        <v>18</v>
      </c>
      <c r="R12" s="1382">
        <v>9.523809523809524</v>
      </c>
      <c r="S12" s="1383">
        <v>7</v>
      </c>
      <c r="T12" s="1382">
        <v>3.7037037037037033</v>
      </c>
      <c r="U12" s="1383">
        <v>2</v>
      </c>
      <c r="V12" s="1387">
        <v>1.0582010582010581</v>
      </c>
    </row>
    <row r="13" spans="2:22" ht="15" customHeight="1">
      <c r="B13" s="143">
        <v>6</v>
      </c>
      <c r="C13" s="155" t="s">
        <v>37</v>
      </c>
      <c r="D13" s="1386">
        <v>83</v>
      </c>
      <c r="E13" s="1379">
        <v>15</v>
      </c>
      <c r="F13" s="1380">
        <v>18.072289156626507</v>
      </c>
      <c r="G13" s="1381">
        <v>45</v>
      </c>
      <c r="H13" s="1382">
        <v>66.17647058823529</v>
      </c>
      <c r="I13" s="1383">
        <v>4</v>
      </c>
      <c r="J13" s="1382">
        <v>5.88235294117647</v>
      </c>
      <c r="K13" s="1383">
        <v>11</v>
      </c>
      <c r="L13" s="1380">
        <v>16.176470588235293</v>
      </c>
      <c r="M13" s="1379">
        <v>2</v>
      </c>
      <c r="N13" s="1379">
        <v>2.941176470588235</v>
      </c>
      <c r="O13" s="1379">
        <v>2</v>
      </c>
      <c r="P13" s="1379">
        <v>2.941176470588235</v>
      </c>
      <c r="Q13" s="1379">
        <v>4</v>
      </c>
      <c r="R13" s="1382">
        <v>5.88235294117647</v>
      </c>
      <c r="S13" s="1383">
        <v>0</v>
      </c>
      <c r="T13" s="1382">
        <v>0</v>
      </c>
      <c r="U13" s="1383">
        <v>0</v>
      </c>
      <c r="V13" s="1387">
        <v>0</v>
      </c>
    </row>
    <row r="14" spans="2:22" ht="15" customHeight="1">
      <c r="B14" s="143">
        <v>7</v>
      </c>
      <c r="C14" s="155" t="s">
        <v>38</v>
      </c>
      <c r="D14" s="1386">
        <v>31</v>
      </c>
      <c r="E14" s="1379">
        <v>5</v>
      </c>
      <c r="F14" s="1380">
        <v>16.129032258064516</v>
      </c>
      <c r="G14" s="1381">
        <v>16</v>
      </c>
      <c r="H14" s="1382">
        <v>61.53846153846154</v>
      </c>
      <c r="I14" s="1383">
        <v>0</v>
      </c>
      <c r="J14" s="1382">
        <v>0</v>
      </c>
      <c r="K14" s="1383">
        <v>2</v>
      </c>
      <c r="L14" s="1380">
        <v>7.6923076923076925</v>
      </c>
      <c r="M14" s="1379">
        <v>3</v>
      </c>
      <c r="N14" s="1379">
        <v>11.538461538461538</v>
      </c>
      <c r="O14" s="1379">
        <v>2</v>
      </c>
      <c r="P14" s="1379">
        <v>7.6923076923076925</v>
      </c>
      <c r="Q14" s="1379">
        <v>3</v>
      </c>
      <c r="R14" s="1382">
        <v>11.538461538461538</v>
      </c>
      <c r="S14" s="1383">
        <v>0</v>
      </c>
      <c r="T14" s="1382">
        <v>0</v>
      </c>
      <c r="U14" s="1383">
        <v>0</v>
      </c>
      <c r="V14" s="1387">
        <v>0</v>
      </c>
    </row>
    <row r="15" spans="2:22" ht="15" customHeight="1">
      <c r="B15" s="143">
        <v>8</v>
      </c>
      <c r="C15" s="155" t="s">
        <v>39</v>
      </c>
      <c r="D15" s="1386">
        <v>123</v>
      </c>
      <c r="E15" s="1379">
        <v>37</v>
      </c>
      <c r="F15" s="1380">
        <v>30.081300813008134</v>
      </c>
      <c r="G15" s="1381">
        <v>31</v>
      </c>
      <c r="H15" s="1382">
        <v>36.04651162790697</v>
      </c>
      <c r="I15" s="1383">
        <v>6</v>
      </c>
      <c r="J15" s="1382">
        <v>6.976744186046512</v>
      </c>
      <c r="K15" s="1383">
        <v>17</v>
      </c>
      <c r="L15" s="1380">
        <v>19.767441860465116</v>
      </c>
      <c r="M15" s="1379">
        <v>4</v>
      </c>
      <c r="N15" s="1379">
        <v>4.651162790697675</v>
      </c>
      <c r="O15" s="1379">
        <v>1</v>
      </c>
      <c r="P15" s="1379">
        <v>1.1627906976744187</v>
      </c>
      <c r="Q15" s="1379">
        <v>11</v>
      </c>
      <c r="R15" s="1382">
        <v>12.790697674418606</v>
      </c>
      <c r="S15" s="1383">
        <v>16</v>
      </c>
      <c r="T15" s="1382">
        <v>18.6046511627907</v>
      </c>
      <c r="U15" s="1383">
        <v>0</v>
      </c>
      <c r="V15" s="1387">
        <v>0</v>
      </c>
    </row>
    <row r="16" spans="2:22" ht="15" customHeight="1">
      <c r="B16" s="143">
        <v>9</v>
      </c>
      <c r="C16" s="155" t="s">
        <v>40</v>
      </c>
      <c r="D16" s="1386">
        <v>24</v>
      </c>
      <c r="E16" s="1379">
        <v>3</v>
      </c>
      <c r="F16" s="1380">
        <v>12.5</v>
      </c>
      <c r="G16" s="1381">
        <v>9</v>
      </c>
      <c r="H16" s="1382">
        <v>42.857142857142854</v>
      </c>
      <c r="I16" s="1383">
        <v>3</v>
      </c>
      <c r="J16" s="1382">
        <v>14.285714285714285</v>
      </c>
      <c r="K16" s="1383">
        <v>5</v>
      </c>
      <c r="L16" s="1380">
        <v>23.809523809523807</v>
      </c>
      <c r="M16" s="1379">
        <v>2</v>
      </c>
      <c r="N16" s="1379">
        <v>9.523809523809524</v>
      </c>
      <c r="O16" s="1379">
        <v>1</v>
      </c>
      <c r="P16" s="1379">
        <v>4.761904761904762</v>
      </c>
      <c r="Q16" s="1379">
        <v>0</v>
      </c>
      <c r="R16" s="1382">
        <v>0</v>
      </c>
      <c r="S16" s="1383">
        <v>1</v>
      </c>
      <c r="T16" s="1382">
        <v>4.761904761904762</v>
      </c>
      <c r="U16" s="1383">
        <v>0</v>
      </c>
      <c r="V16" s="1387">
        <v>0</v>
      </c>
    </row>
    <row r="17" spans="2:22" ht="15" customHeight="1">
      <c r="B17" s="143">
        <v>10</v>
      </c>
      <c r="C17" s="155" t="s">
        <v>41</v>
      </c>
      <c r="D17" s="1386">
        <v>80</v>
      </c>
      <c r="E17" s="1379">
        <v>18</v>
      </c>
      <c r="F17" s="1380">
        <v>22.5</v>
      </c>
      <c r="G17" s="1381">
        <v>20</v>
      </c>
      <c r="H17" s="1382">
        <v>32.25806451612903</v>
      </c>
      <c r="I17" s="1383">
        <v>3</v>
      </c>
      <c r="J17" s="1382">
        <v>4.838709677419355</v>
      </c>
      <c r="K17" s="1383">
        <v>20</v>
      </c>
      <c r="L17" s="1380">
        <v>32.25806451612903</v>
      </c>
      <c r="M17" s="1379">
        <v>3</v>
      </c>
      <c r="N17" s="1379">
        <v>4.838709677419355</v>
      </c>
      <c r="O17" s="1379">
        <v>2</v>
      </c>
      <c r="P17" s="1379">
        <v>3.225806451612903</v>
      </c>
      <c r="Q17" s="1379">
        <v>11</v>
      </c>
      <c r="R17" s="1382">
        <v>17.741935483870968</v>
      </c>
      <c r="S17" s="1383">
        <v>3</v>
      </c>
      <c r="T17" s="1382">
        <v>4.838709677419355</v>
      </c>
      <c r="U17" s="1383">
        <v>0</v>
      </c>
      <c r="V17" s="1387">
        <v>0</v>
      </c>
    </row>
    <row r="18" spans="2:22" ht="15" customHeight="1">
      <c r="B18" s="143">
        <v>11</v>
      </c>
      <c r="C18" s="155" t="s">
        <v>42</v>
      </c>
      <c r="D18" s="1386">
        <v>91</v>
      </c>
      <c r="E18" s="1379">
        <v>19</v>
      </c>
      <c r="F18" s="1380">
        <v>20.87912087912088</v>
      </c>
      <c r="G18" s="1381">
        <v>16</v>
      </c>
      <c r="H18" s="1382">
        <v>22.22222222222222</v>
      </c>
      <c r="I18" s="1383">
        <v>19</v>
      </c>
      <c r="J18" s="1382">
        <v>26.38888888888889</v>
      </c>
      <c r="K18" s="1383">
        <v>16</v>
      </c>
      <c r="L18" s="1380">
        <v>22.22222222222222</v>
      </c>
      <c r="M18" s="1379">
        <v>7</v>
      </c>
      <c r="N18" s="1379">
        <v>9.722222222222223</v>
      </c>
      <c r="O18" s="1379">
        <v>3</v>
      </c>
      <c r="P18" s="1379">
        <v>4.166666666666666</v>
      </c>
      <c r="Q18" s="1379">
        <v>9</v>
      </c>
      <c r="R18" s="1382">
        <v>12.5</v>
      </c>
      <c r="S18" s="1383">
        <v>2</v>
      </c>
      <c r="T18" s="1382">
        <v>2.7777777777777777</v>
      </c>
      <c r="U18" s="1383">
        <v>0</v>
      </c>
      <c r="V18" s="1387">
        <v>0</v>
      </c>
    </row>
    <row r="19" spans="1:22" ht="15" customHeight="1">
      <c r="A19" s="2028"/>
      <c r="B19" s="143">
        <v>12</v>
      </c>
      <c r="C19" s="155" t="s">
        <v>43</v>
      </c>
      <c r="D19" s="1386">
        <v>158</v>
      </c>
      <c r="E19" s="1379">
        <v>47</v>
      </c>
      <c r="F19" s="1380">
        <v>29.746835443037973</v>
      </c>
      <c r="G19" s="1381">
        <v>18</v>
      </c>
      <c r="H19" s="1382">
        <v>16.216216216216218</v>
      </c>
      <c r="I19" s="1383">
        <v>16</v>
      </c>
      <c r="J19" s="1382">
        <v>14.414414414414415</v>
      </c>
      <c r="K19" s="1383">
        <v>31</v>
      </c>
      <c r="L19" s="1380">
        <v>27.927927927927925</v>
      </c>
      <c r="M19" s="1379">
        <v>26</v>
      </c>
      <c r="N19" s="1379">
        <v>23.423423423423422</v>
      </c>
      <c r="O19" s="1379">
        <v>1</v>
      </c>
      <c r="P19" s="1379">
        <v>0.9009009009009009</v>
      </c>
      <c r="Q19" s="1379">
        <v>16</v>
      </c>
      <c r="R19" s="1382">
        <v>14.414414414414415</v>
      </c>
      <c r="S19" s="1383">
        <v>3</v>
      </c>
      <c r="T19" s="1382">
        <v>2.7027027027027026</v>
      </c>
      <c r="U19" s="1383">
        <v>0</v>
      </c>
      <c r="V19" s="1387">
        <v>0</v>
      </c>
    </row>
    <row r="20" spans="1:22" ht="15" customHeight="1">
      <c r="A20" s="2028"/>
      <c r="B20" s="143">
        <v>13</v>
      </c>
      <c r="C20" s="155" t="s">
        <v>44</v>
      </c>
      <c r="D20" s="1386">
        <v>101</v>
      </c>
      <c r="E20" s="1379">
        <v>9</v>
      </c>
      <c r="F20" s="1380">
        <v>8.91089108910891</v>
      </c>
      <c r="G20" s="1381">
        <v>25</v>
      </c>
      <c r="H20" s="1382">
        <v>27.173913043478258</v>
      </c>
      <c r="I20" s="1383">
        <v>14</v>
      </c>
      <c r="J20" s="1382">
        <v>15.217391304347828</v>
      </c>
      <c r="K20" s="1383">
        <v>9</v>
      </c>
      <c r="L20" s="1380">
        <v>9.782608695652174</v>
      </c>
      <c r="M20" s="1379">
        <v>24</v>
      </c>
      <c r="N20" s="1379">
        <v>26.08695652173913</v>
      </c>
      <c r="O20" s="1379">
        <v>8</v>
      </c>
      <c r="P20" s="1379">
        <v>8.695652173913043</v>
      </c>
      <c r="Q20" s="1379">
        <v>9</v>
      </c>
      <c r="R20" s="1382">
        <v>9.782608695652174</v>
      </c>
      <c r="S20" s="1383">
        <v>3</v>
      </c>
      <c r="T20" s="1382">
        <v>3.260869565217391</v>
      </c>
      <c r="U20" s="1383">
        <v>0</v>
      </c>
      <c r="V20" s="1387">
        <v>0</v>
      </c>
    </row>
    <row r="21" spans="2:22" ht="15" customHeight="1">
      <c r="B21" s="143">
        <v>14</v>
      </c>
      <c r="C21" s="155" t="s">
        <v>45</v>
      </c>
      <c r="D21" s="1386">
        <v>56</v>
      </c>
      <c r="E21" s="1379">
        <v>11</v>
      </c>
      <c r="F21" s="1380">
        <v>19.642857142857142</v>
      </c>
      <c r="G21" s="1381">
        <v>22</v>
      </c>
      <c r="H21" s="1382">
        <v>48.888888888888886</v>
      </c>
      <c r="I21" s="1383">
        <v>3</v>
      </c>
      <c r="J21" s="1382">
        <v>6.666666666666667</v>
      </c>
      <c r="K21" s="1383">
        <v>6</v>
      </c>
      <c r="L21" s="1380">
        <v>13.333333333333334</v>
      </c>
      <c r="M21" s="1379">
        <v>6</v>
      </c>
      <c r="N21" s="1379">
        <v>13.333333333333334</v>
      </c>
      <c r="O21" s="1379">
        <v>5</v>
      </c>
      <c r="P21" s="1379">
        <v>11.11111111111111</v>
      </c>
      <c r="Q21" s="1379">
        <v>2</v>
      </c>
      <c r="R21" s="1382">
        <v>4.444444444444445</v>
      </c>
      <c r="S21" s="1383">
        <v>1</v>
      </c>
      <c r="T21" s="1382">
        <v>2.2222222222222223</v>
      </c>
      <c r="U21" s="1383">
        <v>0</v>
      </c>
      <c r="V21" s="1387">
        <v>0</v>
      </c>
    </row>
    <row r="22" spans="2:22" ht="15" customHeight="1">
      <c r="B22" s="143">
        <v>15</v>
      </c>
      <c r="C22" s="155" t="s">
        <v>46</v>
      </c>
      <c r="D22" s="1386">
        <v>159</v>
      </c>
      <c r="E22" s="1379">
        <v>64</v>
      </c>
      <c r="F22" s="1380">
        <v>40.25157232704403</v>
      </c>
      <c r="G22" s="1381">
        <v>35</v>
      </c>
      <c r="H22" s="1382">
        <v>36.84210526315789</v>
      </c>
      <c r="I22" s="1383">
        <v>7</v>
      </c>
      <c r="J22" s="1382">
        <v>7.368421052631578</v>
      </c>
      <c r="K22" s="1383">
        <v>25</v>
      </c>
      <c r="L22" s="1380">
        <v>26.31578947368421</v>
      </c>
      <c r="M22" s="1379">
        <v>5</v>
      </c>
      <c r="N22" s="1379">
        <v>5.263157894736842</v>
      </c>
      <c r="O22" s="1379">
        <v>7</v>
      </c>
      <c r="P22" s="1379">
        <v>7.368421052631578</v>
      </c>
      <c r="Q22" s="1379">
        <v>14</v>
      </c>
      <c r="R22" s="1382">
        <v>14.736842105263156</v>
      </c>
      <c r="S22" s="1383">
        <v>2</v>
      </c>
      <c r="T22" s="1382">
        <v>2.1052631578947367</v>
      </c>
      <c r="U22" s="1383">
        <v>0</v>
      </c>
      <c r="V22" s="1387">
        <v>0</v>
      </c>
    </row>
    <row r="23" spans="2:22" ht="15" customHeight="1">
      <c r="B23" s="143">
        <v>16</v>
      </c>
      <c r="C23" s="155" t="s">
        <v>47</v>
      </c>
      <c r="D23" s="1386">
        <v>95</v>
      </c>
      <c r="E23" s="1379">
        <v>18</v>
      </c>
      <c r="F23" s="1380">
        <v>18.947368421052634</v>
      </c>
      <c r="G23" s="1381">
        <v>32</v>
      </c>
      <c r="H23" s="1382">
        <v>41.55844155844156</v>
      </c>
      <c r="I23" s="1383">
        <v>2</v>
      </c>
      <c r="J23" s="1382">
        <v>2.5974025974025974</v>
      </c>
      <c r="K23" s="1383">
        <v>24</v>
      </c>
      <c r="L23" s="1380">
        <v>31.16883116883117</v>
      </c>
      <c r="M23" s="1379">
        <v>9</v>
      </c>
      <c r="N23" s="1379">
        <v>11.688311688311687</v>
      </c>
      <c r="O23" s="1379">
        <v>0</v>
      </c>
      <c r="P23" s="1379">
        <v>0</v>
      </c>
      <c r="Q23" s="1379">
        <v>7</v>
      </c>
      <c r="R23" s="1382">
        <v>9.090909090909092</v>
      </c>
      <c r="S23" s="1383">
        <v>2</v>
      </c>
      <c r="T23" s="1382">
        <v>2.5974025974025974</v>
      </c>
      <c r="U23" s="1383">
        <v>1</v>
      </c>
      <c r="V23" s="1387">
        <v>1.2987012987012987</v>
      </c>
    </row>
    <row r="24" spans="2:22" ht="15" customHeight="1">
      <c r="B24" s="143">
        <v>17</v>
      </c>
      <c r="C24" s="155" t="s">
        <v>48</v>
      </c>
      <c r="D24" s="1386">
        <v>64</v>
      </c>
      <c r="E24" s="1379">
        <v>19</v>
      </c>
      <c r="F24" s="1380">
        <v>29.6875</v>
      </c>
      <c r="G24" s="1381">
        <v>25</v>
      </c>
      <c r="H24" s="1382">
        <v>55.55555555555556</v>
      </c>
      <c r="I24" s="1383">
        <v>0</v>
      </c>
      <c r="J24" s="1382">
        <v>0</v>
      </c>
      <c r="K24" s="1383">
        <v>9</v>
      </c>
      <c r="L24" s="1380">
        <v>20</v>
      </c>
      <c r="M24" s="1379">
        <v>2</v>
      </c>
      <c r="N24" s="1379">
        <v>4.444444444444445</v>
      </c>
      <c r="O24" s="1379">
        <v>4</v>
      </c>
      <c r="P24" s="1379">
        <v>8.88888888888889</v>
      </c>
      <c r="Q24" s="1379">
        <v>4</v>
      </c>
      <c r="R24" s="1382">
        <v>8.88888888888889</v>
      </c>
      <c r="S24" s="1383">
        <v>1</v>
      </c>
      <c r="T24" s="1382">
        <v>2.2222222222222223</v>
      </c>
      <c r="U24" s="1383">
        <v>0</v>
      </c>
      <c r="V24" s="1387">
        <v>0</v>
      </c>
    </row>
    <row r="25" spans="2:22" ht="15" customHeight="1">
      <c r="B25" s="143">
        <v>18</v>
      </c>
      <c r="C25" s="155" t="s">
        <v>49</v>
      </c>
      <c r="D25" s="1386">
        <v>80</v>
      </c>
      <c r="E25" s="1379">
        <v>25</v>
      </c>
      <c r="F25" s="1380">
        <v>31.25</v>
      </c>
      <c r="G25" s="1381">
        <v>16</v>
      </c>
      <c r="H25" s="1382">
        <v>29.09090909090909</v>
      </c>
      <c r="I25" s="1383">
        <v>11</v>
      </c>
      <c r="J25" s="1382">
        <v>20</v>
      </c>
      <c r="K25" s="1383">
        <v>12</v>
      </c>
      <c r="L25" s="1380">
        <v>21.818181818181817</v>
      </c>
      <c r="M25" s="1379">
        <v>5</v>
      </c>
      <c r="N25" s="1379">
        <v>9.090909090909092</v>
      </c>
      <c r="O25" s="1379">
        <v>0</v>
      </c>
      <c r="P25" s="1379">
        <v>0</v>
      </c>
      <c r="Q25" s="1379">
        <v>7</v>
      </c>
      <c r="R25" s="1382">
        <v>12.727272727272727</v>
      </c>
      <c r="S25" s="1383">
        <v>4</v>
      </c>
      <c r="T25" s="1382">
        <v>7.2727272727272725</v>
      </c>
      <c r="U25" s="1383">
        <v>0</v>
      </c>
      <c r="V25" s="1387">
        <v>0</v>
      </c>
    </row>
    <row r="26" spans="2:22" ht="15" customHeight="1">
      <c r="B26" s="143">
        <v>19</v>
      </c>
      <c r="C26" s="155" t="s">
        <v>50</v>
      </c>
      <c r="D26" s="1386">
        <v>27</v>
      </c>
      <c r="E26" s="1379">
        <v>8</v>
      </c>
      <c r="F26" s="1380">
        <v>29.629629629629626</v>
      </c>
      <c r="G26" s="1381">
        <v>16</v>
      </c>
      <c r="H26" s="1382">
        <v>84.21052631578947</v>
      </c>
      <c r="I26" s="1383">
        <v>0</v>
      </c>
      <c r="J26" s="1382">
        <v>0</v>
      </c>
      <c r="K26" s="1383">
        <v>2</v>
      </c>
      <c r="L26" s="1380">
        <v>10.526315789473683</v>
      </c>
      <c r="M26" s="1379">
        <v>1</v>
      </c>
      <c r="N26" s="1379">
        <v>5.263157894736842</v>
      </c>
      <c r="O26" s="1379">
        <v>0</v>
      </c>
      <c r="P26" s="1379">
        <v>0</v>
      </c>
      <c r="Q26" s="1379">
        <v>0</v>
      </c>
      <c r="R26" s="1382">
        <v>0</v>
      </c>
      <c r="S26" s="1383">
        <v>0</v>
      </c>
      <c r="T26" s="1382">
        <v>0</v>
      </c>
      <c r="U26" s="1383">
        <v>0</v>
      </c>
      <c r="V26" s="1387">
        <v>0</v>
      </c>
    </row>
    <row r="27" spans="2:22" ht="15" customHeight="1">
      <c r="B27" s="143">
        <v>20</v>
      </c>
      <c r="C27" s="155" t="s">
        <v>51</v>
      </c>
      <c r="D27" s="1386">
        <v>132</v>
      </c>
      <c r="E27" s="1379">
        <v>61</v>
      </c>
      <c r="F27" s="1380">
        <v>46.21212121212121</v>
      </c>
      <c r="G27" s="1381">
        <v>29</v>
      </c>
      <c r="H27" s="1382">
        <v>40.845070422535215</v>
      </c>
      <c r="I27" s="1383">
        <v>1</v>
      </c>
      <c r="J27" s="1382">
        <v>1.4084507042253522</v>
      </c>
      <c r="K27" s="1383">
        <v>23</v>
      </c>
      <c r="L27" s="1380">
        <v>32.3943661971831</v>
      </c>
      <c r="M27" s="1379">
        <v>6</v>
      </c>
      <c r="N27" s="1379">
        <v>8.450704225352112</v>
      </c>
      <c r="O27" s="1379">
        <v>3</v>
      </c>
      <c r="P27" s="1379">
        <v>4.225352112676056</v>
      </c>
      <c r="Q27" s="1379">
        <v>8</v>
      </c>
      <c r="R27" s="1382">
        <v>11.267605633802818</v>
      </c>
      <c r="S27" s="1383">
        <v>1</v>
      </c>
      <c r="T27" s="1382">
        <v>1.4084507042253522</v>
      </c>
      <c r="U27" s="1383">
        <v>0</v>
      </c>
      <c r="V27" s="1387">
        <v>0</v>
      </c>
    </row>
    <row r="28" spans="2:22" ht="15" customHeight="1">
      <c r="B28" s="143">
        <v>21</v>
      </c>
      <c r="C28" s="155" t="s">
        <v>52</v>
      </c>
      <c r="D28" s="1386">
        <v>37</v>
      </c>
      <c r="E28" s="1379">
        <v>15</v>
      </c>
      <c r="F28" s="1380">
        <v>40.54054054054054</v>
      </c>
      <c r="G28" s="1381">
        <v>3</v>
      </c>
      <c r="H28" s="1382">
        <v>13.636363636363635</v>
      </c>
      <c r="I28" s="1383">
        <v>5</v>
      </c>
      <c r="J28" s="1382">
        <v>22.727272727272727</v>
      </c>
      <c r="K28" s="1383">
        <v>12</v>
      </c>
      <c r="L28" s="1380">
        <v>54.54545454545454</v>
      </c>
      <c r="M28" s="1379">
        <v>1</v>
      </c>
      <c r="N28" s="1379">
        <v>4.545454545454546</v>
      </c>
      <c r="O28" s="1379">
        <v>0</v>
      </c>
      <c r="P28" s="1379">
        <v>0</v>
      </c>
      <c r="Q28" s="1379">
        <v>1</v>
      </c>
      <c r="R28" s="1382">
        <v>4.545454545454546</v>
      </c>
      <c r="S28" s="1383">
        <v>0</v>
      </c>
      <c r="T28" s="1382">
        <v>0</v>
      </c>
      <c r="U28" s="1383">
        <v>0</v>
      </c>
      <c r="V28" s="1387">
        <v>0</v>
      </c>
    </row>
    <row r="29" spans="2:22" ht="15" customHeight="1">
      <c r="B29" s="143">
        <v>22</v>
      </c>
      <c r="C29" s="155" t="s">
        <v>53</v>
      </c>
      <c r="D29" s="1386">
        <v>39</v>
      </c>
      <c r="E29" s="1379">
        <v>10</v>
      </c>
      <c r="F29" s="1380">
        <v>25.64102564102564</v>
      </c>
      <c r="G29" s="1381">
        <v>12</v>
      </c>
      <c r="H29" s="1382">
        <v>41.37931034482759</v>
      </c>
      <c r="I29" s="1383">
        <v>0</v>
      </c>
      <c r="J29" s="1382">
        <v>0</v>
      </c>
      <c r="K29" s="1383">
        <v>11</v>
      </c>
      <c r="L29" s="1380">
        <v>37.93103448275862</v>
      </c>
      <c r="M29" s="1379">
        <v>2</v>
      </c>
      <c r="N29" s="1379">
        <v>6.896551724137931</v>
      </c>
      <c r="O29" s="1379">
        <v>2</v>
      </c>
      <c r="P29" s="1379">
        <v>6.896551724137931</v>
      </c>
      <c r="Q29" s="1379">
        <v>1</v>
      </c>
      <c r="R29" s="1382">
        <v>3.4482758620689653</v>
      </c>
      <c r="S29" s="1383">
        <v>1</v>
      </c>
      <c r="T29" s="1382">
        <v>3.4482758620689653</v>
      </c>
      <c r="U29" s="1383">
        <v>0</v>
      </c>
      <c r="V29" s="1387">
        <v>0</v>
      </c>
    </row>
    <row r="30" spans="2:22" ht="15" customHeight="1">
      <c r="B30" s="143">
        <v>23</v>
      </c>
      <c r="C30" s="155" t="s">
        <v>54</v>
      </c>
      <c r="D30" s="1386">
        <v>72</v>
      </c>
      <c r="E30" s="1379">
        <v>25</v>
      </c>
      <c r="F30" s="1380">
        <v>34.72222222222222</v>
      </c>
      <c r="G30" s="1381">
        <v>30</v>
      </c>
      <c r="H30" s="1382">
        <v>63.829787234042556</v>
      </c>
      <c r="I30" s="1383">
        <v>3</v>
      </c>
      <c r="J30" s="1382">
        <v>6.382978723404255</v>
      </c>
      <c r="K30" s="1383">
        <v>12</v>
      </c>
      <c r="L30" s="1380">
        <v>25.53191489361702</v>
      </c>
      <c r="M30" s="1379">
        <v>0</v>
      </c>
      <c r="N30" s="1379">
        <v>0</v>
      </c>
      <c r="O30" s="1379">
        <v>0</v>
      </c>
      <c r="P30" s="1379">
        <v>0</v>
      </c>
      <c r="Q30" s="1379">
        <v>2</v>
      </c>
      <c r="R30" s="1382">
        <v>4.25531914893617</v>
      </c>
      <c r="S30" s="1383">
        <v>0</v>
      </c>
      <c r="T30" s="1382">
        <v>0</v>
      </c>
      <c r="U30" s="1383">
        <v>0</v>
      </c>
      <c r="V30" s="1387">
        <v>0</v>
      </c>
    </row>
    <row r="31" spans="2:22" ht="15" customHeight="1">
      <c r="B31" s="143">
        <v>24</v>
      </c>
      <c r="C31" s="155" t="s">
        <v>55</v>
      </c>
      <c r="D31" s="1386">
        <v>30</v>
      </c>
      <c r="E31" s="1379">
        <v>3</v>
      </c>
      <c r="F31" s="1380">
        <v>10</v>
      </c>
      <c r="G31" s="1381">
        <v>18</v>
      </c>
      <c r="H31" s="1382">
        <v>66.66666666666666</v>
      </c>
      <c r="I31" s="1383">
        <v>2</v>
      </c>
      <c r="J31" s="1382">
        <v>7.4074074074074066</v>
      </c>
      <c r="K31" s="1383">
        <v>3</v>
      </c>
      <c r="L31" s="1380">
        <v>11.11111111111111</v>
      </c>
      <c r="M31" s="1379">
        <v>2</v>
      </c>
      <c r="N31" s="1379">
        <v>7.4074074074074066</v>
      </c>
      <c r="O31" s="1379">
        <v>0</v>
      </c>
      <c r="P31" s="1379">
        <v>0</v>
      </c>
      <c r="Q31" s="1379">
        <v>2</v>
      </c>
      <c r="R31" s="1382">
        <v>7.4074074074074066</v>
      </c>
      <c r="S31" s="1383">
        <v>0</v>
      </c>
      <c r="T31" s="1382">
        <v>0</v>
      </c>
      <c r="U31" s="1383">
        <v>0</v>
      </c>
      <c r="V31" s="1387">
        <v>0</v>
      </c>
    </row>
    <row r="32" spans="2:22" ht="15" customHeight="1">
      <c r="B32" s="143">
        <v>25</v>
      </c>
      <c r="C32" s="190" t="s">
        <v>56</v>
      </c>
      <c r="D32" s="1386">
        <v>69</v>
      </c>
      <c r="E32" s="1379">
        <v>28</v>
      </c>
      <c r="F32" s="1380">
        <v>40.57971014492754</v>
      </c>
      <c r="G32" s="1381">
        <v>21</v>
      </c>
      <c r="H32" s="1382">
        <v>51.21951219512195</v>
      </c>
      <c r="I32" s="1383">
        <v>0</v>
      </c>
      <c r="J32" s="1382">
        <v>0</v>
      </c>
      <c r="K32" s="1383">
        <v>14</v>
      </c>
      <c r="L32" s="1380">
        <v>34.146341463414636</v>
      </c>
      <c r="M32" s="1379">
        <v>1</v>
      </c>
      <c r="N32" s="1379">
        <v>2.4390243902439024</v>
      </c>
      <c r="O32" s="1379">
        <v>2</v>
      </c>
      <c r="P32" s="1379">
        <v>4.878048780487805</v>
      </c>
      <c r="Q32" s="1379">
        <v>1</v>
      </c>
      <c r="R32" s="1382">
        <v>2.4390243902439024</v>
      </c>
      <c r="S32" s="1383">
        <v>1</v>
      </c>
      <c r="T32" s="1382">
        <v>2.4390243902439024</v>
      </c>
      <c r="U32" s="1383">
        <v>1</v>
      </c>
      <c r="V32" s="1387">
        <v>2.4390243902439024</v>
      </c>
    </row>
    <row r="33" spans="2:22" ht="15" customHeight="1">
      <c r="B33" s="143">
        <v>26</v>
      </c>
      <c r="C33" s="190" t="s">
        <v>57</v>
      </c>
      <c r="D33" s="1386">
        <v>80</v>
      </c>
      <c r="E33" s="1379">
        <v>32</v>
      </c>
      <c r="F33" s="1380">
        <v>40</v>
      </c>
      <c r="G33" s="1381">
        <v>15</v>
      </c>
      <c r="H33" s="1382">
        <v>31.25</v>
      </c>
      <c r="I33" s="1383">
        <v>4</v>
      </c>
      <c r="J33" s="1382">
        <v>8.333333333333332</v>
      </c>
      <c r="K33" s="1383">
        <v>11</v>
      </c>
      <c r="L33" s="1380">
        <v>22.916666666666664</v>
      </c>
      <c r="M33" s="1379">
        <v>3</v>
      </c>
      <c r="N33" s="1379">
        <v>6.25</v>
      </c>
      <c r="O33" s="1379">
        <v>0</v>
      </c>
      <c r="P33" s="1379">
        <v>0</v>
      </c>
      <c r="Q33" s="1379">
        <v>13</v>
      </c>
      <c r="R33" s="1382">
        <v>27.083333333333332</v>
      </c>
      <c r="S33" s="1383">
        <v>1</v>
      </c>
      <c r="T33" s="1382">
        <v>2.083333333333333</v>
      </c>
      <c r="U33" s="1383">
        <v>1</v>
      </c>
      <c r="V33" s="1387">
        <v>2.083333333333333</v>
      </c>
    </row>
    <row r="34" spans="2:22" ht="15" customHeight="1" thickBot="1">
      <c r="B34" s="153">
        <v>27</v>
      </c>
      <c r="C34" s="191" t="s">
        <v>58</v>
      </c>
      <c r="D34" s="1388">
        <v>3</v>
      </c>
      <c r="E34" s="1389">
        <v>1</v>
      </c>
      <c r="F34" s="1346">
        <v>33.33333333333333</v>
      </c>
      <c r="G34" s="1334">
        <v>0</v>
      </c>
      <c r="H34" s="1333">
        <v>0</v>
      </c>
      <c r="I34" s="1390">
        <v>0</v>
      </c>
      <c r="J34" s="1333">
        <v>0</v>
      </c>
      <c r="K34" s="1390">
        <v>1</v>
      </c>
      <c r="L34" s="1346">
        <v>50</v>
      </c>
      <c r="M34" s="1389">
        <v>1</v>
      </c>
      <c r="N34" s="1389">
        <v>50</v>
      </c>
      <c r="O34" s="1389">
        <v>0</v>
      </c>
      <c r="P34" s="1389">
        <v>0</v>
      </c>
      <c r="Q34" s="1389">
        <v>0</v>
      </c>
      <c r="R34" s="1333">
        <v>0</v>
      </c>
      <c r="S34" s="1390">
        <v>0</v>
      </c>
      <c r="T34" s="1333">
        <v>0</v>
      </c>
      <c r="U34" s="1390">
        <v>0</v>
      </c>
      <c r="V34" s="1340">
        <v>0</v>
      </c>
    </row>
    <row r="35" spans="2:22" ht="15" customHeight="1" thickBot="1">
      <c r="B35" s="1756" t="s">
        <v>30</v>
      </c>
      <c r="C35" s="1980"/>
      <c r="D35" s="1391">
        <f>SUM(D8:D34)</f>
        <v>2419</v>
      </c>
      <c r="E35" s="1392">
        <v>787</v>
      </c>
      <c r="F35" s="1393">
        <v>32.53410500206697</v>
      </c>
      <c r="G35" s="1392">
        <v>634</v>
      </c>
      <c r="H35" s="1393">
        <v>38.84803921568628</v>
      </c>
      <c r="I35" s="1392">
        <v>134</v>
      </c>
      <c r="J35" s="1393">
        <v>8.21078431372549</v>
      </c>
      <c r="K35" s="1392">
        <v>418</v>
      </c>
      <c r="L35" s="1394">
        <v>25.612745098039213</v>
      </c>
      <c r="M35" s="1392">
        <v>155</v>
      </c>
      <c r="N35" s="1393">
        <v>9.497549019607842</v>
      </c>
      <c r="O35" s="1392">
        <v>51</v>
      </c>
      <c r="P35" s="1393">
        <v>3.125</v>
      </c>
      <c r="Q35" s="1392">
        <v>179</v>
      </c>
      <c r="R35" s="1393">
        <v>10.968137254901961</v>
      </c>
      <c r="S35" s="1392">
        <v>55</v>
      </c>
      <c r="T35" s="1393">
        <v>3.3700980392156863</v>
      </c>
      <c r="U35" s="1392">
        <v>6</v>
      </c>
      <c r="V35" s="1395">
        <v>0.3676470588235294</v>
      </c>
    </row>
    <row r="36" spans="2:22" ht="15" customHeight="1">
      <c r="B36" s="2079" t="s">
        <v>223</v>
      </c>
      <c r="C36" s="2080"/>
      <c r="D36" s="299">
        <v>377</v>
      </c>
      <c r="E36" s="1330">
        <v>84</v>
      </c>
      <c r="F36" s="1341">
        <v>22.281167108753316</v>
      </c>
      <c r="G36" s="1330">
        <v>91</v>
      </c>
      <c r="H36" s="1329">
        <v>31.058020477815703</v>
      </c>
      <c r="I36" s="1330">
        <v>33</v>
      </c>
      <c r="J36" s="1329">
        <v>0</v>
      </c>
      <c r="K36" s="1330">
        <v>27</v>
      </c>
      <c r="L36" s="1329">
        <v>0</v>
      </c>
      <c r="M36" s="1330">
        <v>41</v>
      </c>
      <c r="N36" s="1329">
        <v>0</v>
      </c>
      <c r="O36" s="1330">
        <v>14</v>
      </c>
      <c r="P36" s="1329">
        <v>4.778156996587031</v>
      </c>
      <c r="Q36" s="1330">
        <v>4</v>
      </c>
      <c r="R36" s="1329">
        <v>1.3651877133105803</v>
      </c>
      <c r="S36" s="1330">
        <v>83</v>
      </c>
      <c r="T36" s="1329">
        <v>28.327645051194537</v>
      </c>
      <c r="U36" s="1330">
        <v>0</v>
      </c>
      <c r="V36" s="1331">
        <v>0</v>
      </c>
    </row>
    <row r="37" spans="2:22" ht="15" customHeight="1" thickBot="1">
      <c r="B37" s="2081" t="s">
        <v>224</v>
      </c>
      <c r="C37" s="2082"/>
      <c r="D37" s="1332">
        <v>2</v>
      </c>
      <c r="E37" s="1334">
        <v>0</v>
      </c>
      <c r="F37" s="1346">
        <v>0</v>
      </c>
      <c r="G37" s="1334">
        <v>2</v>
      </c>
      <c r="H37" s="1333">
        <v>0</v>
      </c>
      <c r="I37" s="1334">
        <v>0</v>
      </c>
      <c r="J37" s="1333">
        <v>0</v>
      </c>
      <c r="K37" s="1334">
        <v>0</v>
      </c>
      <c r="L37" s="1333">
        <v>0</v>
      </c>
      <c r="M37" s="1334">
        <v>0</v>
      </c>
      <c r="N37" s="1333">
        <v>0</v>
      </c>
      <c r="O37" s="1334">
        <v>0</v>
      </c>
      <c r="P37" s="1333">
        <v>0</v>
      </c>
      <c r="Q37" s="1334">
        <v>0</v>
      </c>
      <c r="R37" s="1333">
        <v>0</v>
      </c>
      <c r="S37" s="1334">
        <v>0</v>
      </c>
      <c r="T37" s="1333">
        <v>0</v>
      </c>
      <c r="U37" s="1334">
        <v>0</v>
      </c>
      <c r="V37" s="1340">
        <v>0</v>
      </c>
    </row>
    <row r="38" spans="2:22" ht="15" customHeight="1" thickBot="1">
      <c r="B38" s="1775" t="s">
        <v>164</v>
      </c>
      <c r="C38" s="1875"/>
      <c r="D38" s="1396">
        <f>SUM(D35:D37)</f>
        <v>2798</v>
      </c>
      <c r="E38" s="1397">
        <v>871</v>
      </c>
      <c r="F38" s="1398">
        <v>54.81527211082029</v>
      </c>
      <c r="G38" s="1397">
        <v>727</v>
      </c>
      <c r="H38" s="1335">
        <v>37.72703684483653</v>
      </c>
      <c r="I38" s="1397">
        <v>167</v>
      </c>
      <c r="J38" s="1335">
        <v>8.66632070576025</v>
      </c>
      <c r="K38" s="1397">
        <v>445</v>
      </c>
      <c r="L38" s="1336">
        <v>23.09289050337312</v>
      </c>
      <c r="M38" s="1397">
        <v>196</v>
      </c>
      <c r="N38" s="1398">
        <v>0</v>
      </c>
      <c r="O38" s="1397">
        <v>65</v>
      </c>
      <c r="P38" s="1398">
        <v>4.778156996587031</v>
      </c>
      <c r="Q38" s="1397">
        <v>183</v>
      </c>
      <c r="R38" s="1335">
        <v>9.49662688116243</v>
      </c>
      <c r="S38" s="1397">
        <v>138</v>
      </c>
      <c r="T38" s="1335">
        <v>7.161390762843799</v>
      </c>
      <c r="U38" s="1397">
        <v>6</v>
      </c>
      <c r="V38" s="1337">
        <v>0.3113648157758173</v>
      </c>
    </row>
    <row r="39" spans="2:22" ht="12.75" customHeight="1">
      <c r="B39" s="1427" t="s">
        <v>261</v>
      </c>
      <c r="C39" s="1427"/>
      <c r="D39" s="1418"/>
      <c r="E39" s="1418"/>
      <c r="F39" s="1418"/>
      <c r="G39" s="1418"/>
      <c r="H39" s="1418"/>
      <c r="I39" s="1418"/>
      <c r="J39" s="1418"/>
      <c r="K39" s="1418"/>
      <c r="L39" s="1418"/>
      <c r="M39" s="1418"/>
      <c r="N39" s="1418"/>
      <c r="O39" s="1418"/>
      <c r="P39" s="1418"/>
      <c r="Q39" s="1418"/>
      <c r="R39" s="1418"/>
      <c r="S39" s="1418"/>
      <c r="T39" s="1418"/>
      <c r="U39" s="1418"/>
      <c r="V39" s="1418"/>
    </row>
    <row r="40" spans="2:22" ht="12" customHeight="1">
      <c r="B40" s="2077" t="s">
        <v>21</v>
      </c>
      <c r="C40" s="2077"/>
      <c r="D40" s="2077"/>
      <c r="E40" s="2077"/>
      <c r="F40" s="2077"/>
      <c r="G40" s="2077"/>
      <c r="H40" s="2077"/>
      <c r="I40" s="2077"/>
      <c r="J40" s="2077"/>
      <c r="K40" s="2077"/>
      <c r="L40" s="2077"/>
      <c r="M40" s="2077"/>
      <c r="N40" s="2077"/>
      <c r="O40" s="2077"/>
      <c r="P40" s="2077"/>
      <c r="Q40" s="2077"/>
      <c r="R40" s="2077"/>
      <c r="S40" s="2077"/>
      <c r="T40" s="2077"/>
      <c r="U40" s="241"/>
      <c r="V40" s="241"/>
    </row>
  </sheetData>
  <sheetProtection/>
  <mergeCells count="25">
    <mergeCell ref="B38:C38"/>
    <mergeCell ref="O4:P6"/>
    <mergeCell ref="B35:C35"/>
    <mergeCell ref="B36:C36"/>
    <mergeCell ref="B37:C37"/>
    <mergeCell ref="Q3:R6"/>
    <mergeCell ref="B39:V39"/>
    <mergeCell ref="B40:T40"/>
    <mergeCell ref="S3:T6"/>
    <mergeCell ref="U3:V6"/>
    <mergeCell ref="D4:D7"/>
    <mergeCell ref="E4:F6"/>
    <mergeCell ref="G4:H6"/>
    <mergeCell ref="I4:J6"/>
    <mergeCell ref="M4:N6"/>
    <mergeCell ref="A19:A20"/>
    <mergeCell ref="O1:R1"/>
    <mergeCell ref="B2:V2"/>
    <mergeCell ref="U1:V1"/>
    <mergeCell ref="B3:B7"/>
    <mergeCell ref="C3:C7"/>
    <mergeCell ref="D3:F3"/>
    <mergeCell ref="G3:J3"/>
    <mergeCell ref="K3:L6"/>
    <mergeCell ref="M3:P3"/>
  </mergeCells>
  <printOptions/>
  <pageMargins left="0.2" right="0.16" top="0.24" bottom="0.2" header="0.17" footer="0.16"/>
  <pageSetup horizontalDpi="600" verticalDpi="600" orientation="landscape" paperSize="9" scale="9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A18" sqref="A18:A19"/>
    </sheetView>
  </sheetViews>
  <sheetFormatPr defaultColWidth="9.140625" defaultRowHeight="12.75"/>
  <cols>
    <col min="1" max="1" width="4.00390625" style="0" customWidth="1"/>
    <col min="2" max="2" width="5.140625" style="0" customWidth="1"/>
    <col min="3" max="3" width="20.7109375" style="0" customWidth="1"/>
    <col min="4" max="4" width="8.7109375" style="0" customWidth="1"/>
    <col min="5" max="10" width="7.7109375" style="0" customWidth="1"/>
    <col min="11" max="14" width="5.7109375" style="0" customWidth="1"/>
    <col min="15" max="15" width="8.140625" style="0" customWidth="1"/>
    <col min="16" max="16" width="8.28125" style="0" customWidth="1"/>
    <col min="17" max="18" width="7.7109375" style="0" customWidth="1"/>
    <col min="19" max="19" width="6.7109375" style="0" customWidth="1"/>
    <col min="20" max="20" width="7.8515625" style="0" customWidth="1"/>
  </cols>
  <sheetData>
    <row r="1" spans="1:20" ht="15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085"/>
      <c r="N1" s="2085"/>
      <c r="O1" s="2085"/>
      <c r="P1" s="2085"/>
      <c r="S1" s="1862" t="s">
        <v>201</v>
      </c>
      <c r="T1" s="1862"/>
    </row>
    <row r="2" spans="1:20" ht="32.25" customHeight="1">
      <c r="A2" s="76"/>
      <c r="B2" s="2078" t="s">
        <v>415</v>
      </c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</row>
    <row r="3" spans="2:18" ht="5.25" customHeight="1" thickBot="1">
      <c r="B3" s="1877"/>
      <c r="C3" s="1877"/>
      <c r="D3" s="1877"/>
      <c r="E3" s="1877"/>
      <c r="F3" s="1877"/>
      <c r="G3" s="1877"/>
      <c r="H3" s="1877"/>
      <c r="I3" s="1877"/>
      <c r="J3" s="1877"/>
      <c r="K3" s="1877"/>
      <c r="L3" s="1877"/>
      <c r="M3" s="1877"/>
      <c r="N3" s="1877"/>
      <c r="O3" s="1877"/>
      <c r="P3" s="1877"/>
      <c r="Q3" s="1877"/>
      <c r="R3" s="1877"/>
    </row>
    <row r="4" spans="2:20" ht="14.25">
      <c r="B4" s="1971" t="s">
        <v>193</v>
      </c>
      <c r="C4" s="1973" t="s">
        <v>28</v>
      </c>
      <c r="D4" s="1884" t="s">
        <v>349</v>
      </c>
      <c r="E4" s="2101"/>
      <c r="F4" s="2101"/>
      <c r="G4" s="2098" t="s">
        <v>219</v>
      </c>
      <c r="H4" s="2098"/>
      <c r="I4" s="2098" t="s">
        <v>216</v>
      </c>
      <c r="J4" s="2098"/>
      <c r="K4" s="2098" t="s">
        <v>213</v>
      </c>
      <c r="L4" s="2098"/>
      <c r="M4" s="2098"/>
      <c r="N4" s="2098"/>
      <c r="O4" s="2098" t="s">
        <v>214</v>
      </c>
      <c r="P4" s="2098"/>
      <c r="Q4" s="2098" t="s">
        <v>360</v>
      </c>
      <c r="R4" s="2098"/>
      <c r="S4" s="2098" t="s">
        <v>260</v>
      </c>
      <c r="T4" s="2102"/>
    </row>
    <row r="5" spans="2:20" ht="30" customHeight="1">
      <c r="B5" s="2104"/>
      <c r="C5" s="2105"/>
      <c r="D5" s="1885" t="s">
        <v>30</v>
      </c>
      <c r="E5" s="2100" t="s">
        <v>350</v>
      </c>
      <c r="F5" s="2100"/>
      <c r="G5" s="2099"/>
      <c r="H5" s="2099"/>
      <c r="I5" s="2099"/>
      <c r="J5" s="2099"/>
      <c r="K5" s="2099" t="s">
        <v>351</v>
      </c>
      <c r="L5" s="2099"/>
      <c r="M5" s="2099" t="s">
        <v>353</v>
      </c>
      <c r="N5" s="2099"/>
      <c r="O5" s="2099"/>
      <c r="P5" s="2099"/>
      <c r="Q5" s="2099"/>
      <c r="R5" s="2099"/>
      <c r="S5" s="2099"/>
      <c r="T5" s="2103"/>
    </row>
    <row r="6" spans="2:20" ht="15" thickBot="1">
      <c r="B6" s="1972"/>
      <c r="C6" s="1974"/>
      <c r="D6" s="1886"/>
      <c r="E6" s="156" t="s">
        <v>287</v>
      </c>
      <c r="F6" s="156" t="s">
        <v>187</v>
      </c>
      <c r="G6" s="156" t="s">
        <v>287</v>
      </c>
      <c r="H6" s="156" t="s">
        <v>187</v>
      </c>
      <c r="I6" s="156" t="s">
        <v>287</v>
      </c>
      <c r="J6" s="156" t="s">
        <v>187</v>
      </c>
      <c r="K6" s="156" t="s">
        <v>287</v>
      </c>
      <c r="L6" s="156" t="s">
        <v>187</v>
      </c>
      <c r="M6" s="156" t="s">
        <v>287</v>
      </c>
      <c r="N6" s="156" t="s">
        <v>187</v>
      </c>
      <c r="O6" s="156" t="s">
        <v>287</v>
      </c>
      <c r="P6" s="156" t="s">
        <v>187</v>
      </c>
      <c r="Q6" s="156" t="s">
        <v>287</v>
      </c>
      <c r="R6" s="156" t="s">
        <v>187</v>
      </c>
      <c r="S6" s="156" t="s">
        <v>287</v>
      </c>
      <c r="T6" s="150" t="s">
        <v>187</v>
      </c>
    </row>
    <row r="7" spans="2:21" ht="15.75">
      <c r="B7" s="142">
        <v>1</v>
      </c>
      <c r="C7" s="154" t="s">
        <v>32</v>
      </c>
      <c r="D7" s="299">
        <v>145</v>
      </c>
      <c r="E7" s="1330">
        <v>22</v>
      </c>
      <c r="F7" s="1341">
        <f aca="true" t="shared" si="0" ref="F7:F33">E7/D7*100</f>
        <v>15.172413793103448</v>
      </c>
      <c r="G7" s="1385">
        <v>76</v>
      </c>
      <c r="H7" s="1329">
        <v>61.78861788617886</v>
      </c>
      <c r="I7" s="1385">
        <v>22</v>
      </c>
      <c r="J7" s="1341">
        <v>17.88617886178862</v>
      </c>
      <c r="K7" s="1384">
        <v>1</v>
      </c>
      <c r="L7" s="1384">
        <v>0.8130081300813009</v>
      </c>
      <c r="M7" s="1384">
        <v>1</v>
      </c>
      <c r="N7" s="1384">
        <v>0.8130081300813009</v>
      </c>
      <c r="O7" s="1384">
        <v>11</v>
      </c>
      <c r="P7" s="1329">
        <v>8.94308943089431</v>
      </c>
      <c r="Q7" s="1385">
        <v>12</v>
      </c>
      <c r="R7" s="1329">
        <v>9.75609756097561</v>
      </c>
      <c r="S7" s="1385">
        <v>0</v>
      </c>
      <c r="T7" s="1331">
        <v>0</v>
      </c>
      <c r="U7" s="270"/>
    </row>
    <row r="8" spans="2:21" ht="15.75">
      <c r="B8" s="143">
        <v>2</v>
      </c>
      <c r="C8" s="155" t="s">
        <v>33</v>
      </c>
      <c r="D8" s="143">
        <v>99</v>
      </c>
      <c r="E8" s="1381">
        <v>14</v>
      </c>
      <c r="F8" s="1380">
        <f t="shared" si="0"/>
        <v>14.14141414141414</v>
      </c>
      <c r="G8" s="1383">
        <v>66</v>
      </c>
      <c r="H8" s="1382">
        <v>77.64705882352942</v>
      </c>
      <c r="I8" s="1383">
        <v>8</v>
      </c>
      <c r="J8" s="1380">
        <v>9.411764705882353</v>
      </c>
      <c r="K8" s="1379">
        <v>2</v>
      </c>
      <c r="L8" s="1379">
        <v>2.3529411764705883</v>
      </c>
      <c r="M8" s="1379">
        <v>1</v>
      </c>
      <c r="N8" s="1379">
        <v>1.1764705882352942</v>
      </c>
      <c r="O8" s="1379">
        <v>5</v>
      </c>
      <c r="P8" s="1382">
        <v>5.88235294117647</v>
      </c>
      <c r="Q8" s="1383">
        <v>0</v>
      </c>
      <c r="R8" s="1382">
        <v>0</v>
      </c>
      <c r="S8" s="1383">
        <v>3</v>
      </c>
      <c r="T8" s="1387">
        <v>3.5294117647058822</v>
      </c>
      <c r="U8" s="270"/>
    </row>
    <row r="9" spans="2:21" ht="15.75">
      <c r="B9" s="143">
        <v>3</v>
      </c>
      <c r="C9" s="155" t="s">
        <v>34</v>
      </c>
      <c r="D9" s="143">
        <v>31</v>
      </c>
      <c r="E9" s="1381">
        <v>3</v>
      </c>
      <c r="F9" s="1380">
        <f t="shared" si="0"/>
        <v>9.67741935483871</v>
      </c>
      <c r="G9" s="1383">
        <v>17</v>
      </c>
      <c r="H9" s="1382">
        <v>60.71428571428571</v>
      </c>
      <c r="I9" s="1383">
        <v>4</v>
      </c>
      <c r="J9" s="1380">
        <v>14.285714285714285</v>
      </c>
      <c r="K9" s="1379">
        <v>1</v>
      </c>
      <c r="L9" s="1379">
        <v>3.571428571428571</v>
      </c>
      <c r="M9" s="1379">
        <v>1</v>
      </c>
      <c r="N9" s="1379">
        <v>3.571428571428571</v>
      </c>
      <c r="O9" s="1379">
        <v>4</v>
      </c>
      <c r="P9" s="1382">
        <v>14.285714285714285</v>
      </c>
      <c r="Q9" s="1383">
        <v>1</v>
      </c>
      <c r="R9" s="1382">
        <v>3.571428571428571</v>
      </c>
      <c r="S9" s="1383">
        <v>0</v>
      </c>
      <c r="T9" s="1387">
        <v>0</v>
      </c>
      <c r="U9" s="270"/>
    </row>
    <row r="10" spans="2:21" ht="15.75">
      <c r="B10" s="143">
        <v>4</v>
      </c>
      <c r="C10" s="155" t="s">
        <v>35</v>
      </c>
      <c r="D10" s="143">
        <v>350</v>
      </c>
      <c r="E10" s="1381">
        <v>72</v>
      </c>
      <c r="F10" s="1380">
        <f t="shared" si="0"/>
        <v>20.57142857142857</v>
      </c>
      <c r="G10" s="1383">
        <v>183</v>
      </c>
      <c r="H10" s="1382">
        <v>65.82733812949641</v>
      </c>
      <c r="I10" s="1383">
        <v>34</v>
      </c>
      <c r="J10" s="1380">
        <v>12.23021582733813</v>
      </c>
      <c r="K10" s="1379">
        <v>10</v>
      </c>
      <c r="L10" s="1379">
        <v>3.597122302158273</v>
      </c>
      <c r="M10" s="1379">
        <v>7</v>
      </c>
      <c r="N10" s="1379">
        <v>2.5179856115107913</v>
      </c>
      <c r="O10" s="1379">
        <v>29</v>
      </c>
      <c r="P10" s="1382">
        <v>10.431654676258994</v>
      </c>
      <c r="Q10" s="1383">
        <v>11</v>
      </c>
      <c r="R10" s="1382">
        <v>3.9568345323741005</v>
      </c>
      <c r="S10" s="1383">
        <v>4</v>
      </c>
      <c r="T10" s="1387">
        <v>1.4388489208633095</v>
      </c>
      <c r="U10" s="270"/>
    </row>
    <row r="11" spans="2:21" ht="15.75">
      <c r="B11" s="143">
        <v>5</v>
      </c>
      <c r="C11" s="155" t="s">
        <v>36</v>
      </c>
      <c r="D11" s="143">
        <v>268</v>
      </c>
      <c r="E11" s="1381">
        <v>47</v>
      </c>
      <c r="F11" s="1380">
        <f t="shared" si="0"/>
        <v>17.537313432835823</v>
      </c>
      <c r="G11" s="1383">
        <v>143</v>
      </c>
      <c r="H11" s="1382">
        <v>64.70588235294117</v>
      </c>
      <c r="I11" s="1383">
        <v>33</v>
      </c>
      <c r="J11" s="1380">
        <v>14.93212669683258</v>
      </c>
      <c r="K11" s="1379">
        <v>13</v>
      </c>
      <c r="L11" s="1379">
        <v>5.88235294117647</v>
      </c>
      <c r="M11" s="1379">
        <v>9</v>
      </c>
      <c r="N11" s="1379">
        <v>4.072398190045249</v>
      </c>
      <c r="O11" s="1379">
        <v>14</v>
      </c>
      <c r="P11" s="1382">
        <v>6.334841628959276</v>
      </c>
      <c r="Q11" s="1383">
        <v>4</v>
      </c>
      <c r="R11" s="1382">
        <v>1.809954751131222</v>
      </c>
      <c r="S11" s="1383">
        <v>5</v>
      </c>
      <c r="T11" s="1387">
        <v>2.262443438914027</v>
      </c>
      <c r="U11" s="270"/>
    </row>
    <row r="12" spans="2:21" ht="15.75">
      <c r="B12" s="143">
        <v>6</v>
      </c>
      <c r="C12" s="155" t="s">
        <v>37</v>
      </c>
      <c r="D12" s="143">
        <v>43</v>
      </c>
      <c r="E12" s="1381">
        <v>4</v>
      </c>
      <c r="F12" s="1380">
        <f t="shared" si="0"/>
        <v>9.30232558139535</v>
      </c>
      <c r="G12" s="1383">
        <v>35</v>
      </c>
      <c r="H12" s="1382">
        <v>89.74358974358975</v>
      </c>
      <c r="I12" s="1383">
        <v>1</v>
      </c>
      <c r="J12" s="1380">
        <v>2.564102564102564</v>
      </c>
      <c r="K12" s="1379">
        <v>0</v>
      </c>
      <c r="L12" s="1379">
        <v>0</v>
      </c>
      <c r="M12" s="1379">
        <v>1</v>
      </c>
      <c r="N12" s="1379">
        <v>2.564102564102564</v>
      </c>
      <c r="O12" s="1379">
        <v>2</v>
      </c>
      <c r="P12" s="1382">
        <v>5.128205128205128</v>
      </c>
      <c r="Q12" s="1383">
        <v>0</v>
      </c>
      <c r="R12" s="1382">
        <v>0</v>
      </c>
      <c r="S12" s="1383">
        <v>0</v>
      </c>
      <c r="T12" s="1387">
        <v>0</v>
      </c>
      <c r="U12" s="270"/>
    </row>
    <row r="13" spans="2:21" ht="15.75">
      <c r="B13" s="143">
        <v>7</v>
      </c>
      <c r="C13" s="155" t="s">
        <v>38</v>
      </c>
      <c r="D13" s="143">
        <v>15</v>
      </c>
      <c r="E13" s="1381">
        <v>1</v>
      </c>
      <c r="F13" s="1380">
        <f t="shared" si="0"/>
        <v>6.666666666666667</v>
      </c>
      <c r="G13" s="1383">
        <v>9</v>
      </c>
      <c r="H13" s="1382">
        <v>64.28571428571429</v>
      </c>
      <c r="I13" s="1383">
        <v>0</v>
      </c>
      <c r="J13" s="1380">
        <v>0</v>
      </c>
      <c r="K13" s="1379">
        <v>0</v>
      </c>
      <c r="L13" s="1379">
        <v>0</v>
      </c>
      <c r="M13" s="1379">
        <v>2</v>
      </c>
      <c r="N13" s="1379">
        <v>14.285714285714285</v>
      </c>
      <c r="O13" s="1379">
        <v>3</v>
      </c>
      <c r="P13" s="1382">
        <v>21.428571428571427</v>
      </c>
      <c r="Q13" s="1383">
        <v>0</v>
      </c>
      <c r="R13" s="1382">
        <v>0</v>
      </c>
      <c r="S13" s="1383">
        <v>0</v>
      </c>
      <c r="T13" s="1387">
        <v>0</v>
      </c>
      <c r="U13" s="270"/>
    </row>
    <row r="14" spans="2:21" ht="15.75">
      <c r="B14" s="143">
        <v>8</v>
      </c>
      <c r="C14" s="155" t="s">
        <v>39</v>
      </c>
      <c r="D14" s="143">
        <v>114</v>
      </c>
      <c r="E14" s="1381">
        <v>8</v>
      </c>
      <c r="F14" s="1380">
        <f t="shared" si="0"/>
        <v>7.017543859649122</v>
      </c>
      <c r="G14" s="1383">
        <v>83</v>
      </c>
      <c r="H14" s="1382">
        <v>78.30188679245283</v>
      </c>
      <c r="I14" s="1383">
        <v>6</v>
      </c>
      <c r="J14" s="1380">
        <v>5.660377358490567</v>
      </c>
      <c r="K14" s="1379">
        <v>2</v>
      </c>
      <c r="L14" s="1379">
        <v>1.8867924528301887</v>
      </c>
      <c r="M14" s="1379">
        <v>0</v>
      </c>
      <c r="N14" s="1379">
        <v>0</v>
      </c>
      <c r="O14" s="1379">
        <v>9</v>
      </c>
      <c r="P14" s="1382">
        <v>8.49056603773585</v>
      </c>
      <c r="Q14" s="1383">
        <v>6</v>
      </c>
      <c r="R14" s="1382">
        <v>5.660377358490567</v>
      </c>
      <c r="S14" s="1383">
        <v>0</v>
      </c>
      <c r="T14" s="1387">
        <v>0</v>
      </c>
      <c r="U14" s="270"/>
    </row>
    <row r="15" spans="2:21" ht="15.75">
      <c r="B15" s="143">
        <v>9</v>
      </c>
      <c r="C15" s="155" t="s">
        <v>40</v>
      </c>
      <c r="D15" s="143">
        <v>78</v>
      </c>
      <c r="E15" s="1381">
        <v>7</v>
      </c>
      <c r="F15" s="1380">
        <f t="shared" si="0"/>
        <v>8.974358974358974</v>
      </c>
      <c r="G15" s="1383">
        <v>54</v>
      </c>
      <c r="H15" s="1382">
        <v>76.05633802816901</v>
      </c>
      <c r="I15" s="1383">
        <v>6</v>
      </c>
      <c r="J15" s="1380">
        <v>8.450704225352112</v>
      </c>
      <c r="K15" s="1379">
        <v>1</v>
      </c>
      <c r="L15" s="1379">
        <v>1.4084507042253522</v>
      </c>
      <c r="M15" s="1379">
        <v>2</v>
      </c>
      <c r="N15" s="1379">
        <v>2.8169014084507045</v>
      </c>
      <c r="O15" s="1379">
        <v>4</v>
      </c>
      <c r="P15" s="1382">
        <v>5.633802816901409</v>
      </c>
      <c r="Q15" s="1383">
        <v>4</v>
      </c>
      <c r="R15" s="1382">
        <v>5.633802816901409</v>
      </c>
      <c r="S15" s="1383">
        <v>0</v>
      </c>
      <c r="T15" s="1387">
        <v>0</v>
      </c>
      <c r="U15" s="270"/>
    </row>
    <row r="16" spans="2:21" ht="15.75">
      <c r="B16" s="143">
        <v>10</v>
      </c>
      <c r="C16" s="155" t="s">
        <v>41</v>
      </c>
      <c r="D16" s="143">
        <v>128</v>
      </c>
      <c r="E16" s="1381">
        <v>12</v>
      </c>
      <c r="F16" s="1380">
        <f t="shared" si="0"/>
        <v>9.375</v>
      </c>
      <c r="G16" s="1383">
        <v>76</v>
      </c>
      <c r="H16" s="1382">
        <v>65.51724137931035</v>
      </c>
      <c r="I16" s="1383">
        <v>17</v>
      </c>
      <c r="J16" s="1380">
        <v>14.655172413793101</v>
      </c>
      <c r="K16" s="1379">
        <v>0</v>
      </c>
      <c r="L16" s="1379">
        <v>0</v>
      </c>
      <c r="M16" s="1379">
        <v>2</v>
      </c>
      <c r="N16" s="1379">
        <v>1.7241379310344827</v>
      </c>
      <c r="O16" s="1379">
        <v>16</v>
      </c>
      <c r="P16" s="1382">
        <v>13.793103448275861</v>
      </c>
      <c r="Q16" s="1383">
        <v>0</v>
      </c>
      <c r="R16" s="1382">
        <v>0</v>
      </c>
      <c r="S16" s="1383">
        <v>5</v>
      </c>
      <c r="T16" s="1387">
        <v>4.310344827586207</v>
      </c>
      <c r="U16" s="270"/>
    </row>
    <row r="17" spans="2:21" ht="15.75">
      <c r="B17" s="143">
        <v>11</v>
      </c>
      <c r="C17" s="155" t="s">
        <v>42</v>
      </c>
      <c r="D17" s="143">
        <v>76</v>
      </c>
      <c r="E17" s="1381">
        <v>6</v>
      </c>
      <c r="F17" s="1380">
        <f t="shared" si="0"/>
        <v>7.894736842105263</v>
      </c>
      <c r="G17" s="1383">
        <v>46</v>
      </c>
      <c r="H17" s="1382">
        <v>65.71428571428571</v>
      </c>
      <c r="I17" s="1383">
        <v>12</v>
      </c>
      <c r="J17" s="1380">
        <v>17.142857142857142</v>
      </c>
      <c r="K17" s="1379">
        <v>4</v>
      </c>
      <c r="L17" s="1379">
        <v>5.714285714285714</v>
      </c>
      <c r="M17" s="1379">
        <v>2</v>
      </c>
      <c r="N17" s="1379">
        <v>2.857142857142857</v>
      </c>
      <c r="O17" s="1379">
        <v>5</v>
      </c>
      <c r="P17" s="1382">
        <v>7.142857142857142</v>
      </c>
      <c r="Q17" s="1383">
        <v>1</v>
      </c>
      <c r="R17" s="1382">
        <v>1.4285714285714286</v>
      </c>
      <c r="S17" s="1383">
        <v>0</v>
      </c>
      <c r="T17" s="1387">
        <v>0</v>
      </c>
      <c r="U17" s="270"/>
    </row>
    <row r="18" spans="1:21" ht="15.75">
      <c r="A18" s="2028"/>
      <c r="B18" s="143">
        <v>12</v>
      </c>
      <c r="C18" s="155" t="s">
        <v>43</v>
      </c>
      <c r="D18" s="143">
        <v>119</v>
      </c>
      <c r="E18" s="1381">
        <v>12</v>
      </c>
      <c r="F18" s="1380">
        <f t="shared" si="0"/>
        <v>10.084033613445378</v>
      </c>
      <c r="G18" s="1383">
        <v>71</v>
      </c>
      <c r="H18" s="1382">
        <v>66.35514018691589</v>
      </c>
      <c r="I18" s="1383">
        <v>9</v>
      </c>
      <c r="J18" s="1380">
        <v>8.411214953271028</v>
      </c>
      <c r="K18" s="1379">
        <v>9</v>
      </c>
      <c r="L18" s="1379">
        <v>8.411214953271028</v>
      </c>
      <c r="M18" s="1379">
        <v>6</v>
      </c>
      <c r="N18" s="1379">
        <v>5.607476635514018</v>
      </c>
      <c r="O18" s="1379">
        <v>6</v>
      </c>
      <c r="P18" s="1382">
        <v>5.607476635514018</v>
      </c>
      <c r="Q18" s="1383">
        <v>6</v>
      </c>
      <c r="R18" s="1382">
        <v>5.607476635514018</v>
      </c>
      <c r="S18" s="1383">
        <v>0</v>
      </c>
      <c r="T18" s="1387">
        <v>0</v>
      </c>
      <c r="U18" s="270"/>
    </row>
    <row r="19" spans="1:21" ht="15.75">
      <c r="A19" s="2028"/>
      <c r="B19" s="143">
        <v>13</v>
      </c>
      <c r="C19" s="155" t="s">
        <v>44</v>
      </c>
      <c r="D19" s="143">
        <v>112</v>
      </c>
      <c r="E19" s="1381">
        <v>0</v>
      </c>
      <c r="F19" s="1380">
        <f t="shared" si="0"/>
        <v>0</v>
      </c>
      <c r="G19" s="1383">
        <v>40</v>
      </c>
      <c r="H19" s="1382">
        <v>35.714285714285715</v>
      </c>
      <c r="I19" s="1383">
        <v>11</v>
      </c>
      <c r="J19" s="1380">
        <v>9.821428571428571</v>
      </c>
      <c r="K19" s="1379">
        <v>0</v>
      </c>
      <c r="L19" s="1379">
        <v>0</v>
      </c>
      <c r="M19" s="1379">
        <v>41</v>
      </c>
      <c r="N19" s="1379">
        <v>36.607142857142854</v>
      </c>
      <c r="O19" s="1379">
        <v>13</v>
      </c>
      <c r="P19" s="1382">
        <v>11.607142857142858</v>
      </c>
      <c r="Q19" s="1383">
        <v>7</v>
      </c>
      <c r="R19" s="1382">
        <v>6.25</v>
      </c>
      <c r="S19" s="1383">
        <v>0</v>
      </c>
      <c r="T19" s="1387">
        <v>0</v>
      </c>
      <c r="U19" s="270"/>
    </row>
    <row r="20" spans="2:21" ht="15.75">
      <c r="B20" s="143">
        <v>14</v>
      </c>
      <c r="C20" s="155" t="s">
        <v>45</v>
      </c>
      <c r="D20" s="143">
        <v>52</v>
      </c>
      <c r="E20" s="1381">
        <v>2</v>
      </c>
      <c r="F20" s="1380">
        <f t="shared" si="0"/>
        <v>3.8461538461538463</v>
      </c>
      <c r="G20" s="1383">
        <v>36</v>
      </c>
      <c r="H20" s="1382">
        <v>72</v>
      </c>
      <c r="I20" s="1383">
        <v>6</v>
      </c>
      <c r="J20" s="1380">
        <v>12</v>
      </c>
      <c r="K20" s="1379">
        <v>1</v>
      </c>
      <c r="L20" s="1379">
        <v>2</v>
      </c>
      <c r="M20" s="1379">
        <v>2</v>
      </c>
      <c r="N20" s="1379">
        <v>4</v>
      </c>
      <c r="O20" s="1379">
        <v>4</v>
      </c>
      <c r="P20" s="1382">
        <v>8</v>
      </c>
      <c r="Q20" s="1383">
        <v>1</v>
      </c>
      <c r="R20" s="1382">
        <v>2</v>
      </c>
      <c r="S20" s="1383">
        <v>0</v>
      </c>
      <c r="T20" s="1387">
        <v>0</v>
      </c>
      <c r="U20" s="270"/>
    </row>
    <row r="21" spans="2:21" ht="15.75">
      <c r="B21" s="143">
        <v>15</v>
      </c>
      <c r="C21" s="155" t="s">
        <v>46</v>
      </c>
      <c r="D21" s="143">
        <v>20</v>
      </c>
      <c r="E21" s="1381">
        <v>8</v>
      </c>
      <c r="F21" s="1380">
        <f t="shared" si="0"/>
        <v>40</v>
      </c>
      <c r="G21" s="1383">
        <v>9</v>
      </c>
      <c r="H21" s="1382">
        <v>75</v>
      </c>
      <c r="I21" s="1383">
        <v>2</v>
      </c>
      <c r="J21" s="1380">
        <v>16.666666666666664</v>
      </c>
      <c r="K21" s="1379">
        <v>1</v>
      </c>
      <c r="L21" s="1379">
        <v>8.333333333333332</v>
      </c>
      <c r="M21" s="1379">
        <v>0</v>
      </c>
      <c r="N21" s="1379">
        <v>0</v>
      </c>
      <c r="O21" s="1379">
        <v>0</v>
      </c>
      <c r="P21" s="1382">
        <v>0</v>
      </c>
      <c r="Q21" s="1383">
        <v>0</v>
      </c>
      <c r="R21" s="1382">
        <v>0</v>
      </c>
      <c r="S21" s="1383">
        <v>0</v>
      </c>
      <c r="T21" s="1387">
        <v>0</v>
      </c>
      <c r="U21" s="270"/>
    </row>
    <row r="22" spans="2:21" ht="15.75">
      <c r="B22" s="143">
        <v>16</v>
      </c>
      <c r="C22" s="155" t="s">
        <v>47</v>
      </c>
      <c r="D22" s="143">
        <v>72</v>
      </c>
      <c r="E22" s="1381">
        <v>6</v>
      </c>
      <c r="F22" s="1380">
        <f t="shared" si="0"/>
        <v>8.333333333333332</v>
      </c>
      <c r="G22" s="1383">
        <v>44</v>
      </c>
      <c r="H22" s="1382">
        <v>66.66666666666666</v>
      </c>
      <c r="I22" s="1383">
        <v>7</v>
      </c>
      <c r="J22" s="1380">
        <v>10.606060606060606</v>
      </c>
      <c r="K22" s="1379">
        <v>2</v>
      </c>
      <c r="L22" s="1379">
        <v>3.0303030303030303</v>
      </c>
      <c r="M22" s="1379">
        <v>2</v>
      </c>
      <c r="N22" s="1379">
        <v>3.0303030303030303</v>
      </c>
      <c r="O22" s="1379">
        <v>7</v>
      </c>
      <c r="P22" s="1382">
        <v>10.606060606060606</v>
      </c>
      <c r="Q22" s="1383">
        <v>3</v>
      </c>
      <c r="R22" s="1382">
        <v>4.545454545454546</v>
      </c>
      <c r="S22" s="1383">
        <v>1</v>
      </c>
      <c r="T22" s="1387">
        <v>1.5151515151515151</v>
      </c>
      <c r="U22" s="270"/>
    </row>
    <row r="23" spans="2:21" ht="15.75">
      <c r="B23" s="143">
        <v>17</v>
      </c>
      <c r="C23" s="155" t="s">
        <v>48</v>
      </c>
      <c r="D23" s="143">
        <v>62</v>
      </c>
      <c r="E23" s="1381">
        <v>5</v>
      </c>
      <c r="F23" s="1380">
        <f t="shared" si="0"/>
        <v>8.064516129032258</v>
      </c>
      <c r="G23" s="1383">
        <v>42</v>
      </c>
      <c r="H23" s="1382">
        <v>73.68421052631578</v>
      </c>
      <c r="I23" s="1383">
        <v>9</v>
      </c>
      <c r="J23" s="1380">
        <v>15.789473684210526</v>
      </c>
      <c r="K23" s="1379">
        <v>1</v>
      </c>
      <c r="L23" s="1379">
        <v>1.7543859649122806</v>
      </c>
      <c r="M23" s="1379">
        <v>1</v>
      </c>
      <c r="N23" s="1379">
        <v>1.7543859649122806</v>
      </c>
      <c r="O23" s="1379">
        <v>4</v>
      </c>
      <c r="P23" s="1382">
        <v>7.017543859649122</v>
      </c>
      <c r="Q23" s="1383">
        <v>0</v>
      </c>
      <c r="R23" s="1382">
        <v>0</v>
      </c>
      <c r="S23" s="1383">
        <v>0</v>
      </c>
      <c r="T23" s="1387">
        <v>0</v>
      </c>
      <c r="U23" s="270"/>
    </row>
    <row r="24" spans="2:21" ht="15.75">
      <c r="B24" s="143">
        <v>18</v>
      </c>
      <c r="C24" s="155" t="s">
        <v>49</v>
      </c>
      <c r="D24" s="143">
        <v>75</v>
      </c>
      <c r="E24" s="1381">
        <v>12</v>
      </c>
      <c r="F24" s="1380">
        <f t="shared" si="0"/>
        <v>16</v>
      </c>
      <c r="G24" s="1383">
        <v>44</v>
      </c>
      <c r="H24" s="1382">
        <v>69.84126984126983</v>
      </c>
      <c r="I24" s="1383">
        <v>5</v>
      </c>
      <c r="J24" s="1380">
        <v>7.936507936507936</v>
      </c>
      <c r="K24" s="1379">
        <v>1</v>
      </c>
      <c r="L24" s="1379">
        <v>1.5873015873015872</v>
      </c>
      <c r="M24" s="1379">
        <v>2</v>
      </c>
      <c r="N24" s="1379">
        <v>3.1746031746031744</v>
      </c>
      <c r="O24" s="1379">
        <v>4</v>
      </c>
      <c r="P24" s="1382">
        <v>6.349206349206349</v>
      </c>
      <c r="Q24" s="1383">
        <v>6</v>
      </c>
      <c r="R24" s="1382">
        <v>9.523809523809524</v>
      </c>
      <c r="S24" s="1383">
        <v>1</v>
      </c>
      <c r="T24" s="1387">
        <v>1.5873015873015872</v>
      </c>
      <c r="U24" s="270"/>
    </row>
    <row r="25" spans="2:21" ht="15.75">
      <c r="B25" s="143">
        <v>19</v>
      </c>
      <c r="C25" s="155" t="s">
        <v>50</v>
      </c>
      <c r="D25" s="143">
        <v>71</v>
      </c>
      <c r="E25" s="1381">
        <v>11</v>
      </c>
      <c r="F25" s="1380">
        <f t="shared" si="0"/>
        <v>15.492957746478872</v>
      </c>
      <c r="G25" s="1383">
        <v>49</v>
      </c>
      <c r="H25" s="1382">
        <v>81.66666666666667</v>
      </c>
      <c r="I25" s="1383">
        <v>6</v>
      </c>
      <c r="J25" s="1380">
        <v>10</v>
      </c>
      <c r="K25" s="1379">
        <v>3</v>
      </c>
      <c r="L25" s="1379">
        <v>5</v>
      </c>
      <c r="M25" s="1379">
        <v>1</v>
      </c>
      <c r="N25" s="1379">
        <v>1.6666666666666667</v>
      </c>
      <c r="O25" s="1379">
        <v>1</v>
      </c>
      <c r="P25" s="1382">
        <v>1.6666666666666667</v>
      </c>
      <c r="Q25" s="1383">
        <v>0</v>
      </c>
      <c r="R25" s="1382">
        <v>0</v>
      </c>
      <c r="S25" s="1383">
        <v>0</v>
      </c>
      <c r="T25" s="1387">
        <v>0</v>
      </c>
      <c r="U25" s="270"/>
    </row>
    <row r="26" spans="2:21" ht="15.75">
      <c r="B26" s="143">
        <v>20</v>
      </c>
      <c r="C26" s="155" t="s">
        <v>51</v>
      </c>
      <c r="D26" s="143">
        <v>137</v>
      </c>
      <c r="E26" s="1381">
        <v>35</v>
      </c>
      <c r="F26" s="1380">
        <f t="shared" si="0"/>
        <v>25.547445255474454</v>
      </c>
      <c r="G26" s="1383">
        <v>75</v>
      </c>
      <c r="H26" s="1382">
        <v>73.52941176470588</v>
      </c>
      <c r="I26" s="1383">
        <v>8</v>
      </c>
      <c r="J26" s="1380">
        <v>7.8431372549019605</v>
      </c>
      <c r="K26" s="1379">
        <v>1</v>
      </c>
      <c r="L26" s="1379">
        <v>0.9803921568627451</v>
      </c>
      <c r="M26" s="1379">
        <v>3</v>
      </c>
      <c r="N26" s="1379">
        <v>2.941176470588235</v>
      </c>
      <c r="O26" s="1379">
        <v>12</v>
      </c>
      <c r="P26" s="1382">
        <v>11.76470588235294</v>
      </c>
      <c r="Q26" s="1383">
        <v>2</v>
      </c>
      <c r="R26" s="1382">
        <v>1.9607843137254901</v>
      </c>
      <c r="S26" s="1383">
        <v>1</v>
      </c>
      <c r="T26" s="1387">
        <v>0.9803921568627451</v>
      </c>
      <c r="U26" s="270"/>
    </row>
    <row r="27" spans="2:21" ht="15.75">
      <c r="B27" s="143">
        <v>21</v>
      </c>
      <c r="C27" s="155" t="s">
        <v>52</v>
      </c>
      <c r="D27" s="143">
        <v>6</v>
      </c>
      <c r="E27" s="1381">
        <v>0</v>
      </c>
      <c r="F27" s="1380">
        <f t="shared" si="0"/>
        <v>0</v>
      </c>
      <c r="G27" s="1383">
        <v>5</v>
      </c>
      <c r="H27" s="1382">
        <v>83.33333333333334</v>
      </c>
      <c r="I27" s="1383">
        <v>0</v>
      </c>
      <c r="J27" s="1380">
        <v>0</v>
      </c>
      <c r="K27" s="1379">
        <v>0</v>
      </c>
      <c r="L27" s="1379">
        <v>0</v>
      </c>
      <c r="M27" s="1379">
        <v>1</v>
      </c>
      <c r="N27" s="1379">
        <v>16.666666666666664</v>
      </c>
      <c r="O27" s="1379">
        <v>0</v>
      </c>
      <c r="P27" s="1382">
        <v>0</v>
      </c>
      <c r="Q27" s="1383">
        <v>0</v>
      </c>
      <c r="R27" s="1382">
        <v>0</v>
      </c>
      <c r="S27" s="1383">
        <v>0</v>
      </c>
      <c r="T27" s="1387">
        <v>0</v>
      </c>
      <c r="U27" s="270"/>
    </row>
    <row r="28" spans="2:21" ht="15.75">
      <c r="B28" s="143">
        <v>22</v>
      </c>
      <c r="C28" s="155" t="s">
        <v>53</v>
      </c>
      <c r="D28" s="143">
        <v>86</v>
      </c>
      <c r="E28" s="1381">
        <v>4</v>
      </c>
      <c r="F28" s="1380">
        <f t="shared" si="0"/>
        <v>4.651162790697675</v>
      </c>
      <c r="G28" s="1383">
        <v>54</v>
      </c>
      <c r="H28" s="1382">
        <v>65.85365853658537</v>
      </c>
      <c r="I28" s="1383">
        <v>13</v>
      </c>
      <c r="J28" s="1380">
        <v>15.853658536585366</v>
      </c>
      <c r="K28" s="1379">
        <v>1</v>
      </c>
      <c r="L28" s="1379">
        <v>1.2195121951219512</v>
      </c>
      <c r="M28" s="1379">
        <v>3</v>
      </c>
      <c r="N28" s="1379">
        <v>3.6585365853658534</v>
      </c>
      <c r="O28" s="1379">
        <v>7</v>
      </c>
      <c r="P28" s="1382">
        <v>8.536585365853659</v>
      </c>
      <c r="Q28" s="1383">
        <v>2</v>
      </c>
      <c r="R28" s="1382">
        <v>2.4390243902439024</v>
      </c>
      <c r="S28" s="1383">
        <v>2</v>
      </c>
      <c r="T28" s="1387">
        <v>2.4390243902439024</v>
      </c>
      <c r="U28" s="270"/>
    </row>
    <row r="29" spans="2:21" ht="15.75">
      <c r="B29" s="143">
        <v>23</v>
      </c>
      <c r="C29" s="155" t="s">
        <v>54</v>
      </c>
      <c r="D29" s="143">
        <v>45</v>
      </c>
      <c r="E29" s="1381">
        <v>3</v>
      </c>
      <c r="F29" s="1380">
        <f t="shared" si="0"/>
        <v>6.666666666666667</v>
      </c>
      <c r="G29" s="1383">
        <v>36</v>
      </c>
      <c r="H29" s="1382">
        <v>85.71428571428571</v>
      </c>
      <c r="I29" s="1383">
        <v>4</v>
      </c>
      <c r="J29" s="1380">
        <v>9.523809523809524</v>
      </c>
      <c r="K29" s="1379">
        <v>0</v>
      </c>
      <c r="L29" s="1379">
        <v>0</v>
      </c>
      <c r="M29" s="1379">
        <v>0</v>
      </c>
      <c r="N29" s="1379">
        <v>0</v>
      </c>
      <c r="O29" s="1379">
        <v>2</v>
      </c>
      <c r="P29" s="1382">
        <v>4.761904761904762</v>
      </c>
      <c r="Q29" s="1383">
        <v>0</v>
      </c>
      <c r="R29" s="1382">
        <v>0</v>
      </c>
      <c r="S29" s="1383">
        <v>0</v>
      </c>
      <c r="T29" s="1387">
        <v>0</v>
      </c>
      <c r="U29" s="270"/>
    </row>
    <row r="30" spans="2:21" ht="15.75">
      <c r="B30" s="143">
        <v>24</v>
      </c>
      <c r="C30" s="155" t="s">
        <v>55</v>
      </c>
      <c r="D30" s="143">
        <v>57</v>
      </c>
      <c r="E30" s="1381">
        <v>1</v>
      </c>
      <c r="F30" s="1380">
        <f t="shared" si="0"/>
        <v>1.7543859649122806</v>
      </c>
      <c r="G30" s="1383">
        <v>43</v>
      </c>
      <c r="H30" s="1382">
        <v>76.78571428571429</v>
      </c>
      <c r="I30" s="1383">
        <v>7</v>
      </c>
      <c r="J30" s="1380">
        <v>12.5</v>
      </c>
      <c r="K30" s="1379">
        <v>0</v>
      </c>
      <c r="L30" s="1379">
        <v>0</v>
      </c>
      <c r="M30" s="1379">
        <v>1</v>
      </c>
      <c r="N30" s="1379">
        <v>1.7857142857142856</v>
      </c>
      <c r="O30" s="1379">
        <v>2</v>
      </c>
      <c r="P30" s="1382">
        <v>3.571428571428571</v>
      </c>
      <c r="Q30" s="1383">
        <v>2</v>
      </c>
      <c r="R30" s="1382">
        <v>3.571428571428571</v>
      </c>
      <c r="S30" s="1383">
        <v>1</v>
      </c>
      <c r="T30" s="1387">
        <v>1.7857142857142856</v>
      </c>
      <c r="U30" s="270"/>
    </row>
    <row r="31" spans="2:21" ht="15.75">
      <c r="B31" s="143">
        <v>25</v>
      </c>
      <c r="C31" s="190" t="s">
        <v>56</v>
      </c>
      <c r="D31" s="143">
        <v>73</v>
      </c>
      <c r="E31" s="1381">
        <v>16</v>
      </c>
      <c r="F31" s="1380">
        <f t="shared" si="0"/>
        <v>21.91780821917808</v>
      </c>
      <c r="G31" s="1383">
        <v>36</v>
      </c>
      <c r="H31" s="1382">
        <v>63.1578947368421</v>
      </c>
      <c r="I31" s="1383">
        <v>18</v>
      </c>
      <c r="J31" s="1380">
        <v>31.57894736842105</v>
      </c>
      <c r="K31" s="1379">
        <v>0</v>
      </c>
      <c r="L31" s="1379">
        <v>0</v>
      </c>
      <c r="M31" s="1379">
        <v>1</v>
      </c>
      <c r="N31" s="1379">
        <v>1.7543859649122806</v>
      </c>
      <c r="O31" s="1379">
        <v>2</v>
      </c>
      <c r="P31" s="1382">
        <v>3.508771929824561</v>
      </c>
      <c r="Q31" s="1383">
        <v>0</v>
      </c>
      <c r="R31" s="1382">
        <v>0</v>
      </c>
      <c r="S31" s="1383">
        <v>0</v>
      </c>
      <c r="T31" s="1387">
        <v>0</v>
      </c>
      <c r="U31" s="270"/>
    </row>
    <row r="32" spans="2:21" ht="15.75">
      <c r="B32" s="143">
        <v>26</v>
      </c>
      <c r="C32" s="190" t="s">
        <v>57</v>
      </c>
      <c r="D32" s="143">
        <v>156</v>
      </c>
      <c r="E32" s="1381">
        <v>24</v>
      </c>
      <c r="F32" s="1380">
        <f t="shared" si="0"/>
        <v>15.384615384615385</v>
      </c>
      <c r="G32" s="1383">
        <v>59</v>
      </c>
      <c r="H32" s="1382">
        <v>44.696969696969695</v>
      </c>
      <c r="I32" s="1383">
        <v>17</v>
      </c>
      <c r="J32" s="1380">
        <v>12.878787878787879</v>
      </c>
      <c r="K32" s="1379">
        <v>3</v>
      </c>
      <c r="L32" s="1379">
        <v>2.272727272727273</v>
      </c>
      <c r="M32" s="1379">
        <v>2</v>
      </c>
      <c r="N32" s="1379">
        <v>1.5151515151515151</v>
      </c>
      <c r="O32" s="1379">
        <v>30</v>
      </c>
      <c r="P32" s="1382">
        <v>22.727272727272727</v>
      </c>
      <c r="Q32" s="1383">
        <v>0</v>
      </c>
      <c r="R32" s="1382">
        <v>0</v>
      </c>
      <c r="S32" s="1383">
        <v>21</v>
      </c>
      <c r="T32" s="1387">
        <v>15.909090909090908</v>
      </c>
      <c r="U32" s="270"/>
    </row>
    <row r="33" spans="2:21" ht="16.5" thickBot="1">
      <c r="B33" s="153">
        <v>27</v>
      </c>
      <c r="C33" s="191" t="s">
        <v>58</v>
      </c>
      <c r="D33" s="1332">
        <v>22</v>
      </c>
      <c r="E33" s="1334">
        <v>2</v>
      </c>
      <c r="F33" s="1346">
        <f t="shared" si="0"/>
        <v>9.090909090909092</v>
      </c>
      <c r="G33" s="1390">
        <v>13</v>
      </c>
      <c r="H33" s="1333">
        <v>65</v>
      </c>
      <c r="I33" s="1390">
        <v>2</v>
      </c>
      <c r="J33" s="1346">
        <v>10</v>
      </c>
      <c r="K33" s="1389">
        <v>0</v>
      </c>
      <c r="L33" s="1389">
        <v>0</v>
      </c>
      <c r="M33" s="1389">
        <v>1</v>
      </c>
      <c r="N33" s="1389">
        <v>5</v>
      </c>
      <c r="O33" s="1389">
        <v>2</v>
      </c>
      <c r="P33" s="1333">
        <v>10</v>
      </c>
      <c r="Q33" s="1390">
        <v>2</v>
      </c>
      <c r="R33" s="1333">
        <v>10</v>
      </c>
      <c r="S33" s="1390">
        <v>0</v>
      </c>
      <c r="T33" s="1340">
        <v>0</v>
      </c>
      <c r="U33" s="270"/>
    </row>
    <row r="34" spans="2:21" ht="16.5" thickBot="1">
      <c r="B34" s="1756" t="s">
        <v>30</v>
      </c>
      <c r="C34" s="1980"/>
      <c r="D34" s="1347">
        <f>SUM(D7:D33)</f>
        <v>2512</v>
      </c>
      <c r="E34" s="1407">
        <f>SUM(E7:E33)</f>
        <v>337</v>
      </c>
      <c r="F34" s="1408">
        <f>E34/D34*100</f>
        <v>13.415605095541402</v>
      </c>
      <c r="G34" s="1348">
        <v>1444</v>
      </c>
      <c r="H34" s="1408">
        <v>66.39080459770115</v>
      </c>
      <c r="I34" s="1348">
        <v>267</v>
      </c>
      <c r="J34" s="1409">
        <v>12.275862068965518</v>
      </c>
      <c r="K34" s="1348">
        <v>57</v>
      </c>
      <c r="L34" s="1408">
        <v>2.6206896551724137</v>
      </c>
      <c r="M34" s="1348">
        <v>95</v>
      </c>
      <c r="N34" s="1408">
        <v>4.3678160919540225</v>
      </c>
      <c r="O34" s="1348">
        <v>198</v>
      </c>
      <c r="P34" s="1408">
        <v>9.10344827586207</v>
      </c>
      <c r="Q34" s="1348">
        <v>70</v>
      </c>
      <c r="R34" s="1408">
        <v>3.218390804597701</v>
      </c>
      <c r="S34" s="1348">
        <v>44</v>
      </c>
      <c r="T34" s="1410">
        <v>2.022988505747126</v>
      </c>
      <c r="U34" s="270"/>
    </row>
    <row r="35" spans="2:21" ht="15.75">
      <c r="B35" s="2079" t="s">
        <v>223</v>
      </c>
      <c r="C35" s="2080"/>
      <c r="D35" s="1402">
        <v>654</v>
      </c>
      <c r="E35" s="950">
        <v>44</v>
      </c>
      <c r="F35" s="1403">
        <f>E35/D35*100</f>
        <v>6.727828746177369</v>
      </c>
      <c r="G35" s="950">
        <v>362</v>
      </c>
      <c r="H35" s="1403">
        <v>59.34426229508196</v>
      </c>
      <c r="I35" s="950">
        <v>9</v>
      </c>
      <c r="J35" s="1404">
        <v>1.4754098360655739</v>
      </c>
      <c r="K35" s="950">
        <v>31</v>
      </c>
      <c r="L35" s="1405">
        <v>5.081967213114754</v>
      </c>
      <c r="M35" s="1350">
        <v>51</v>
      </c>
      <c r="N35" s="1405">
        <v>8.360655737704919</v>
      </c>
      <c r="O35" s="1405">
        <v>1</v>
      </c>
      <c r="P35" s="1403">
        <v>0.16393442622950818</v>
      </c>
      <c r="Q35" s="1405">
        <v>151</v>
      </c>
      <c r="R35" s="1403">
        <v>24.75409836065574</v>
      </c>
      <c r="S35" s="950">
        <v>5</v>
      </c>
      <c r="T35" s="1406">
        <v>0.819672131147541</v>
      </c>
      <c r="U35" s="270"/>
    </row>
    <row r="36" spans="2:21" ht="16.5" thickBot="1">
      <c r="B36" s="2081" t="s">
        <v>224</v>
      </c>
      <c r="C36" s="2082"/>
      <c r="D36" s="671">
        <v>12</v>
      </c>
      <c r="E36" s="672">
        <v>0</v>
      </c>
      <c r="F36" s="1415">
        <f>E36/D36*100</f>
        <v>0</v>
      </c>
      <c r="G36" s="672">
        <v>12</v>
      </c>
      <c r="H36" s="1415">
        <v>100</v>
      </c>
      <c r="I36" s="672">
        <v>0</v>
      </c>
      <c r="J36" s="1416">
        <v>0</v>
      </c>
      <c r="K36" s="672">
        <v>0</v>
      </c>
      <c r="L36" s="1301">
        <v>0</v>
      </c>
      <c r="M36" s="1358">
        <v>0</v>
      </c>
      <c r="N36" s="1301">
        <v>0</v>
      </c>
      <c r="O36" s="1301">
        <v>0</v>
      </c>
      <c r="P36" s="1415">
        <v>0</v>
      </c>
      <c r="Q36" s="1301">
        <v>0</v>
      </c>
      <c r="R36" s="1415">
        <v>0</v>
      </c>
      <c r="S36" s="672">
        <v>0</v>
      </c>
      <c r="T36" s="1417">
        <v>0</v>
      </c>
      <c r="U36" s="270"/>
    </row>
    <row r="37" spans="2:21" ht="16.5" thickBot="1">
      <c r="B37" s="2108" t="s">
        <v>164</v>
      </c>
      <c r="C37" s="2109"/>
      <c r="D37" s="428">
        <f>D34+D35+D36</f>
        <v>3178</v>
      </c>
      <c r="E37" s="480">
        <f>E34+E35+E36</f>
        <v>381</v>
      </c>
      <c r="F37" s="1411">
        <f>SUM(F35:F36)</f>
        <v>6.727828746177369</v>
      </c>
      <c r="G37" s="480">
        <v>1818</v>
      </c>
      <c r="H37" s="1412">
        <v>64.99821237039686</v>
      </c>
      <c r="I37" s="480">
        <v>276</v>
      </c>
      <c r="J37" s="1413">
        <v>9.867715409367179</v>
      </c>
      <c r="K37" s="480">
        <v>88</v>
      </c>
      <c r="L37" s="1411">
        <v>5.081967213114754</v>
      </c>
      <c r="M37" s="382">
        <v>146</v>
      </c>
      <c r="N37" s="1411">
        <v>8.360655737704919</v>
      </c>
      <c r="O37" s="382">
        <v>199</v>
      </c>
      <c r="P37" s="1412">
        <v>6.261799874134676</v>
      </c>
      <c r="Q37" s="387">
        <v>221</v>
      </c>
      <c r="R37" s="1412">
        <v>6.954059156702328</v>
      </c>
      <c r="S37" s="480">
        <v>49</v>
      </c>
      <c r="T37" s="1414">
        <v>1.5418502202643172</v>
      </c>
      <c r="U37" s="270"/>
    </row>
    <row r="38" spans="2:21" ht="12.75">
      <c r="B38" s="1427" t="s">
        <v>261</v>
      </c>
      <c r="C38" s="1427"/>
      <c r="D38" s="1418"/>
      <c r="E38" s="1418"/>
      <c r="F38" s="1418"/>
      <c r="G38" s="1418"/>
      <c r="H38" s="1418"/>
      <c r="I38" s="1418"/>
      <c r="J38" s="1418"/>
      <c r="K38" s="1418"/>
      <c r="L38" s="1418"/>
      <c r="M38" s="1418"/>
      <c r="N38" s="1418"/>
      <c r="O38" s="1418"/>
      <c r="P38" s="1418"/>
      <c r="Q38" s="1418"/>
      <c r="R38" s="1418"/>
      <c r="S38" s="1418"/>
      <c r="T38" s="1418"/>
      <c r="U38" s="1418"/>
    </row>
  </sheetData>
  <sheetProtection/>
  <mergeCells count="23">
    <mergeCell ref="B38:U38"/>
    <mergeCell ref="B2:T2"/>
    <mergeCell ref="Q4:R5"/>
    <mergeCell ref="S4:T5"/>
    <mergeCell ref="D5:D6"/>
    <mergeCell ref="E5:F5"/>
    <mergeCell ref="I4:J5"/>
    <mergeCell ref="K4:N4"/>
    <mergeCell ref="B34:C34"/>
    <mergeCell ref="B35:C35"/>
    <mergeCell ref="B36:C36"/>
    <mergeCell ref="B37:C37"/>
    <mergeCell ref="O4:P5"/>
    <mergeCell ref="M1:P1"/>
    <mergeCell ref="B4:B6"/>
    <mergeCell ref="A18:A19"/>
    <mergeCell ref="S1:T1"/>
    <mergeCell ref="B3:R3"/>
    <mergeCell ref="K5:L5"/>
    <mergeCell ref="M5:N5"/>
    <mergeCell ref="C4:C6"/>
    <mergeCell ref="D4:F4"/>
    <mergeCell ref="G4:H5"/>
  </mergeCells>
  <printOptions/>
  <pageMargins left="0.24" right="0.16" top="0.19" bottom="0.17" header="0.16" footer="0.15"/>
  <pageSetup horizontalDpi="600" verticalDpi="600" orientation="landscape" paperSize="9" scale="95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X21" sqref="X21"/>
    </sheetView>
  </sheetViews>
  <sheetFormatPr defaultColWidth="9.140625" defaultRowHeight="12.75"/>
  <cols>
    <col min="1" max="1" width="4.57421875" style="0" customWidth="1"/>
    <col min="2" max="2" width="4.8515625" style="0" customWidth="1"/>
    <col min="3" max="3" width="18.8515625" style="0" customWidth="1"/>
    <col min="4" max="4" width="7.421875" style="0" customWidth="1"/>
    <col min="5" max="5" width="6.57421875" style="0" customWidth="1"/>
    <col min="6" max="6" width="6.140625" style="0" customWidth="1"/>
    <col min="7" max="7" width="6.8515625" style="0" customWidth="1"/>
    <col min="8" max="8" width="7.140625" style="0" customWidth="1"/>
    <col min="9" max="10" width="6.8515625" style="0" customWidth="1"/>
    <col min="11" max="12" width="6.421875" style="0" customWidth="1"/>
    <col min="13" max="16" width="5.421875" style="0" customWidth="1"/>
    <col min="17" max="17" width="7.28125" style="0" customWidth="1"/>
    <col min="18" max="18" width="8.00390625" style="0" customWidth="1"/>
    <col min="19" max="20" width="6.28125" style="0" customWidth="1"/>
    <col min="21" max="21" width="6.421875" style="0" customWidth="1"/>
    <col min="22" max="22" width="7.140625" style="0" customWidth="1"/>
  </cols>
  <sheetData>
    <row r="1" spans="1:22" ht="15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085"/>
      <c r="P1" s="2085"/>
      <c r="Q1" s="2085"/>
      <c r="R1" s="2085"/>
      <c r="U1" s="1862" t="s">
        <v>221</v>
      </c>
      <c r="V1" s="1862"/>
    </row>
    <row r="2" spans="1:22" ht="34.5" customHeight="1">
      <c r="A2" s="76"/>
      <c r="B2" s="2078" t="s">
        <v>416</v>
      </c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</row>
    <row r="3" spans="2:18" ht="4.5" customHeight="1" thickBot="1">
      <c r="B3" s="1877"/>
      <c r="C3" s="1877"/>
      <c r="D3" s="1877"/>
      <c r="E3" s="1877"/>
      <c r="F3" s="1877"/>
      <c r="G3" s="1877"/>
      <c r="H3" s="1877"/>
      <c r="I3" s="1877"/>
      <c r="J3" s="1877"/>
      <c r="K3" s="1877"/>
      <c r="L3" s="1877"/>
      <c r="M3" s="1877"/>
      <c r="N3" s="1877"/>
      <c r="O3" s="1877"/>
      <c r="P3" s="1877"/>
      <c r="Q3" s="1877"/>
      <c r="R3" s="1877"/>
    </row>
    <row r="4" spans="2:22" ht="12.75">
      <c r="B4" s="2091" t="s">
        <v>193</v>
      </c>
      <c r="C4" s="2094" t="s">
        <v>28</v>
      </c>
      <c r="D4" s="1884" t="s">
        <v>349</v>
      </c>
      <c r="E4" s="2101"/>
      <c r="F4" s="2101"/>
      <c r="G4" s="2101" t="s">
        <v>22</v>
      </c>
      <c r="H4" s="2101"/>
      <c r="I4" s="2101"/>
      <c r="J4" s="2101"/>
      <c r="K4" s="2101" t="s">
        <v>216</v>
      </c>
      <c r="L4" s="2101"/>
      <c r="M4" s="2101" t="s">
        <v>213</v>
      </c>
      <c r="N4" s="2101"/>
      <c r="O4" s="2101"/>
      <c r="P4" s="2101"/>
      <c r="Q4" s="2101" t="s">
        <v>214</v>
      </c>
      <c r="R4" s="2101"/>
      <c r="S4" s="2101" t="s">
        <v>360</v>
      </c>
      <c r="T4" s="2101"/>
      <c r="U4" s="2101" t="s">
        <v>260</v>
      </c>
      <c r="V4" s="2106"/>
    </row>
    <row r="5" spans="2:22" ht="8.25" customHeight="1">
      <c r="B5" s="2092"/>
      <c r="C5" s="2095"/>
      <c r="D5" s="1885" t="s">
        <v>319</v>
      </c>
      <c r="E5" s="2100" t="s">
        <v>350</v>
      </c>
      <c r="F5" s="2100"/>
      <c r="G5" s="2100" t="s">
        <v>218</v>
      </c>
      <c r="H5" s="2100"/>
      <c r="I5" s="2100" t="s">
        <v>219</v>
      </c>
      <c r="J5" s="2100"/>
      <c r="K5" s="2100"/>
      <c r="L5" s="2100"/>
      <c r="M5" s="2100" t="s">
        <v>351</v>
      </c>
      <c r="N5" s="2100"/>
      <c r="O5" s="2100" t="s">
        <v>352</v>
      </c>
      <c r="P5" s="2100"/>
      <c r="Q5" s="2100"/>
      <c r="R5" s="2100"/>
      <c r="S5" s="2100"/>
      <c r="T5" s="2100"/>
      <c r="U5" s="2100"/>
      <c r="V5" s="2107"/>
    </row>
    <row r="6" spans="2:22" ht="8.25" customHeight="1">
      <c r="B6" s="2092"/>
      <c r="C6" s="2095"/>
      <c r="D6" s="1885"/>
      <c r="E6" s="2100"/>
      <c r="F6" s="2100"/>
      <c r="G6" s="2100"/>
      <c r="H6" s="2100"/>
      <c r="I6" s="2100"/>
      <c r="J6" s="2100"/>
      <c r="K6" s="2100"/>
      <c r="L6" s="2100"/>
      <c r="M6" s="2100"/>
      <c r="N6" s="2100"/>
      <c r="O6" s="2100"/>
      <c r="P6" s="2100"/>
      <c r="Q6" s="2100"/>
      <c r="R6" s="2100"/>
      <c r="S6" s="2100"/>
      <c r="T6" s="2100"/>
      <c r="U6" s="2100"/>
      <c r="V6" s="2107"/>
    </row>
    <row r="7" spans="2:22" ht="21" customHeight="1">
      <c r="B7" s="2092"/>
      <c r="C7" s="2095"/>
      <c r="D7" s="1885"/>
      <c r="E7" s="2100"/>
      <c r="F7" s="2100"/>
      <c r="G7" s="2100"/>
      <c r="H7" s="2100"/>
      <c r="I7" s="2100"/>
      <c r="J7" s="2100"/>
      <c r="K7" s="2100"/>
      <c r="L7" s="2100"/>
      <c r="M7" s="2100"/>
      <c r="N7" s="2100"/>
      <c r="O7" s="2100"/>
      <c r="P7" s="2100"/>
      <c r="Q7" s="2100"/>
      <c r="R7" s="2100"/>
      <c r="S7" s="2100"/>
      <c r="T7" s="2100"/>
      <c r="U7" s="2100"/>
      <c r="V7" s="2107"/>
    </row>
    <row r="8" spans="2:22" ht="13.5" thickBot="1">
      <c r="B8" s="2093"/>
      <c r="C8" s="2096"/>
      <c r="D8" s="1886"/>
      <c r="E8" s="1324" t="s">
        <v>287</v>
      </c>
      <c r="F8" s="1324" t="s">
        <v>187</v>
      </c>
      <c r="G8" s="1324" t="s">
        <v>287</v>
      </c>
      <c r="H8" s="1324" t="s">
        <v>187</v>
      </c>
      <c r="I8" s="1324" t="s">
        <v>287</v>
      </c>
      <c r="J8" s="1324" t="s">
        <v>187</v>
      </c>
      <c r="K8" s="1324" t="s">
        <v>287</v>
      </c>
      <c r="L8" s="1324" t="s">
        <v>187</v>
      </c>
      <c r="M8" s="1324" t="s">
        <v>287</v>
      </c>
      <c r="N8" s="1324" t="s">
        <v>187</v>
      </c>
      <c r="O8" s="1324" t="s">
        <v>287</v>
      </c>
      <c r="P8" s="1324" t="s">
        <v>187</v>
      </c>
      <c r="Q8" s="1324" t="s">
        <v>287</v>
      </c>
      <c r="R8" s="1324" t="s">
        <v>187</v>
      </c>
      <c r="S8" s="1324" t="s">
        <v>287</v>
      </c>
      <c r="T8" s="1324" t="s">
        <v>187</v>
      </c>
      <c r="U8" s="1324" t="s">
        <v>287</v>
      </c>
      <c r="V8" s="1323" t="s">
        <v>187</v>
      </c>
    </row>
    <row r="9" spans="2:22" ht="15" customHeight="1">
      <c r="B9" s="142">
        <v>1</v>
      </c>
      <c r="C9" s="154" t="s">
        <v>32</v>
      </c>
      <c r="D9" s="1325">
        <v>65</v>
      </c>
      <c r="E9" s="1384">
        <v>22</v>
      </c>
      <c r="F9" s="1341">
        <v>33.84615384615385</v>
      </c>
      <c r="G9" s="1330">
        <v>20</v>
      </c>
      <c r="H9" s="1329">
        <v>46.51162790697674</v>
      </c>
      <c r="I9" s="1385">
        <v>1</v>
      </c>
      <c r="J9" s="1329">
        <v>2.3255813953488373</v>
      </c>
      <c r="K9" s="1385">
        <v>9</v>
      </c>
      <c r="L9" s="1341">
        <v>20.930232558139537</v>
      </c>
      <c r="M9" s="1384">
        <v>1</v>
      </c>
      <c r="N9" s="1384">
        <v>2.3255813953488373</v>
      </c>
      <c r="O9" s="1384">
        <v>0</v>
      </c>
      <c r="P9" s="1384">
        <v>0</v>
      </c>
      <c r="Q9" s="1384">
        <v>9</v>
      </c>
      <c r="R9" s="1329">
        <v>20.930232558139537</v>
      </c>
      <c r="S9" s="1385">
        <v>3</v>
      </c>
      <c r="T9" s="1329">
        <v>6.976744186046512</v>
      </c>
      <c r="U9" s="1385">
        <v>0</v>
      </c>
      <c r="V9" s="1331">
        <v>0</v>
      </c>
    </row>
    <row r="10" spans="2:22" ht="15" customHeight="1">
      <c r="B10" s="143">
        <v>2</v>
      </c>
      <c r="C10" s="155" t="s">
        <v>33</v>
      </c>
      <c r="D10" s="1386">
        <v>93</v>
      </c>
      <c r="E10" s="1379">
        <v>24</v>
      </c>
      <c r="F10" s="1380">
        <v>25.806451612903224</v>
      </c>
      <c r="G10" s="1381">
        <v>34</v>
      </c>
      <c r="H10" s="1382">
        <v>49.275362318840585</v>
      </c>
      <c r="I10" s="1383">
        <v>6</v>
      </c>
      <c r="J10" s="1382">
        <v>8.695652173913043</v>
      </c>
      <c r="K10" s="1383">
        <v>7</v>
      </c>
      <c r="L10" s="1380">
        <v>10.144927536231885</v>
      </c>
      <c r="M10" s="1379">
        <v>8</v>
      </c>
      <c r="N10" s="1379">
        <v>11.594202898550725</v>
      </c>
      <c r="O10" s="1379">
        <v>3</v>
      </c>
      <c r="P10" s="1379">
        <v>4.3478260869565215</v>
      </c>
      <c r="Q10" s="1379">
        <v>10</v>
      </c>
      <c r="R10" s="1382">
        <v>14.492753623188406</v>
      </c>
      <c r="S10" s="1383">
        <v>1</v>
      </c>
      <c r="T10" s="1382">
        <v>1.4492753623188406</v>
      </c>
      <c r="U10" s="1383">
        <v>0</v>
      </c>
      <c r="V10" s="1387">
        <v>0</v>
      </c>
    </row>
    <row r="11" spans="2:22" ht="15" customHeight="1">
      <c r="B11" s="143">
        <v>3</v>
      </c>
      <c r="C11" s="155" t="s">
        <v>34</v>
      </c>
      <c r="D11" s="1386">
        <v>61</v>
      </c>
      <c r="E11" s="1379">
        <v>9</v>
      </c>
      <c r="F11" s="1380">
        <v>14.754098360655737</v>
      </c>
      <c r="G11" s="1381">
        <v>13</v>
      </c>
      <c r="H11" s="1382">
        <v>25</v>
      </c>
      <c r="I11" s="1383">
        <v>17</v>
      </c>
      <c r="J11" s="1382">
        <v>32.69230769230769</v>
      </c>
      <c r="K11" s="1383">
        <v>13</v>
      </c>
      <c r="L11" s="1380">
        <v>25</v>
      </c>
      <c r="M11" s="1379">
        <v>3</v>
      </c>
      <c r="N11" s="1379">
        <v>5.769230769230769</v>
      </c>
      <c r="O11" s="1379">
        <v>0</v>
      </c>
      <c r="P11" s="1379">
        <v>0</v>
      </c>
      <c r="Q11" s="1379">
        <v>6</v>
      </c>
      <c r="R11" s="1382">
        <v>11.538461538461538</v>
      </c>
      <c r="S11" s="1383">
        <v>0</v>
      </c>
      <c r="T11" s="1382">
        <v>0</v>
      </c>
      <c r="U11" s="1383">
        <v>0</v>
      </c>
      <c r="V11" s="1387">
        <v>0</v>
      </c>
    </row>
    <row r="12" spans="2:22" ht="15" customHeight="1">
      <c r="B12" s="143">
        <v>4</v>
      </c>
      <c r="C12" s="155" t="s">
        <v>35</v>
      </c>
      <c r="D12" s="1386">
        <v>454</v>
      </c>
      <c r="E12" s="1379">
        <v>127</v>
      </c>
      <c r="F12" s="1380">
        <v>27.973568281938327</v>
      </c>
      <c r="G12" s="1381">
        <v>121</v>
      </c>
      <c r="H12" s="1382">
        <v>37.00305810397553</v>
      </c>
      <c r="I12" s="1383">
        <v>21</v>
      </c>
      <c r="J12" s="1382">
        <v>6.422018348623854</v>
      </c>
      <c r="K12" s="1383">
        <v>91</v>
      </c>
      <c r="L12" s="1380">
        <v>27.82874617737003</v>
      </c>
      <c r="M12" s="1379">
        <v>23</v>
      </c>
      <c r="N12" s="1379">
        <v>7.033639143730887</v>
      </c>
      <c r="O12" s="1379">
        <v>3</v>
      </c>
      <c r="P12" s="1379">
        <v>0.9174311926605505</v>
      </c>
      <c r="Q12" s="1379">
        <v>37</v>
      </c>
      <c r="R12" s="1382">
        <v>11.314984709480122</v>
      </c>
      <c r="S12" s="1383">
        <v>30</v>
      </c>
      <c r="T12" s="1382">
        <v>9.174311926605505</v>
      </c>
      <c r="U12" s="1383">
        <v>1</v>
      </c>
      <c r="V12" s="1387">
        <v>0.3058103975535168</v>
      </c>
    </row>
    <row r="13" spans="2:22" ht="15" customHeight="1">
      <c r="B13" s="143">
        <v>5</v>
      </c>
      <c r="C13" s="155" t="s">
        <v>36</v>
      </c>
      <c r="D13" s="1386">
        <v>260</v>
      </c>
      <c r="E13" s="1379">
        <v>94</v>
      </c>
      <c r="F13" s="1380">
        <v>36.15384615384615</v>
      </c>
      <c r="G13" s="1381">
        <v>79</v>
      </c>
      <c r="H13" s="1382">
        <v>47.59036144578313</v>
      </c>
      <c r="I13" s="1383">
        <v>1</v>
      </c>
      <c r="J13" s="1382">
        <v>0.6024096385542169</v>
      </c>
      <c r="K13" s="1383">
        <v>42</v>
      </c>
      <c r="L13" s="1380">
        <v>25.301204819277107</v>
      </c>
      <c r="M13" s="1379">
        <v>12</v>
      </c>
      <c r="N13" s="1379">
        <v>7.228915662650602</v>
      </c>
      <c r="O13" s="1379">
        <v>2</v>
      </c>
      <c r="P13" s="1379">
        <v>1.2048192771084338</v>
      </c>
      <c r="Q13" s="1379">
        <v>22</v>
      </c>
      <c r="R13" s="1382">
        <v>13.253012048192772</v>
      </c>
      <c r="S13" s="1383">
        <v>7</v>
      </c>
      <c r="T13" s="1382">
        <v>4.216867469879518</v>
      </c>
      <c r="U13" s="1383">
        <v>1</v>
      </c>
      <c r="V13" s="1387">
        <v>0.6024096385542169</v>
      </c>
    </row>
    <row r="14" spans="2:22" ht="15" customHeight="1">
      <c r="B14" s="143">
        <v>6</v>
      </c>
      <c r="C14" s="155" t="s">
        <v>37</v>
      </c>
      <c r="D14" s="1386">
        <v>43</v>
      </c>
      <c r="E14" s="1379">
        <v>9</v>
      </c>
      <c r="F14" s="1380">
        <v>20.930232558139537</v>
      </c>
      <c r="G14" s="1381">
        <v>21</v>
      </c>
      <c r="H14" s="1382">
        <v>61.76470588235294</v>
      </c>
      <c r="I14" s="1383">
        <v>4</v>
      </c>
      <c r="J14" s="1382">
        <v>11.76470588235294</v>
      </c>
      <c r="K14" s="1383">
        <v>4</v>
      </c>
      <c r="L14" s="1380">
        <v>11.76470588235294</v>
      </c>
      <c r="M14" s="1379">
        <v>2</v>
      </c>
      <c r="N14" s="1379">
        <v>5.88235294117647</v>
      </c>
      <c r="O14" s="1379">
        <v>3</v>
      </c>
      <c r="P14" s="1379">
        <v>8.823529411764707</v>
      </c>
      <c r="Q14" s="1379">
        <v>0</v>
      </c>
      <c r="R14" s="1382">
        <v>0</v>
      </c>
      <c r="S14" s="1383">
        <v>0</v>
      </c>
      <c r="T14" s="1382">
        <v>0</v>
      </c>
      <c r="U14" s="1383">
        <v>0</v>
      </c>
      <c r="V14" s="1387">
        <v>0</v>
      </c>
    </row>
    <row r="15" spans="2:22" ht="15" customHeight="1">
      <c r="B15" s="143">
        <v>7</v>
      </c>
      <c r="C15" s="155" t="s">
        <v>38</v>
      </c>
      <c r="D15" s="1386">
        <v>76</v>
      </c>
      <c r="E15" s="1379">
        <v>17</v>
      </c>
      <c r="F15" s="1380">
        <v>22.36842105263158</v>
      </c>
      <c r="G15" s="1381">
        <v>31</v>
      </c>
      <c r="H15" s="1382">
        <v>52.54237288135594</v>
      </c>
      <c r="I15" s="1383">
        <v>1</v>
      </c>
      <c r="J15" s="1382">
        <v>1.694915254237288</v>
      </c>
      <c r="K15" s="1383">
        <v>8</v>
      </c>
      <c r="L15" s="1380">
        <v>13.559322033898304</v>
      </c>
      <c r="M15" s="1379">
        <v>4</v>
      </c>
      <c r="N15" s="1379">
        <v>6.779661016949152</v>
      </c>
      <c r="O15" s="1379">
        <v>4</v>
      </c>
      <c r="P15" s="1379">
        <v>6.779661016949152</v>
      </c>
      <c r="Q15" s="1379">
        <v>11</v>
      </c>
      <c r="R15" s="1382">
        <v>18.64406779661017</v>
      </c>
      <c r="S15" s="1383">
        <v>0</v>
      </c>
      <c r="T15" s="1382">
        <v>0</v>
      </c>
      <c r="U15" s="1383">
        <v>0</v>
      </c>
      <c r="V15" s="1387">
        <v>0</v>
      </c>
    </row>
    <row r="16" spans="2:22" ht="15" customHeight="1">
      <c r="B16" s="143">
        <v>8</v>
      </c>
      <c r="C16" s="155" t="s">
        <v>39</v>
      </c>
      <c r="D16" s="1386">
        <v>121</v>
      </c>
      <c r="E16" s="1379">
        <v>41</v>
      </c>
      <c r="F16" s="1380">
        <v>33.88429752066116</v>
      </c>
      <c r="G16" s="1381">
        <v>29</v>
      </c>
      <c r="H16" s="1382">
        <v>36.25</v>
      </c>
      <c r="I16" s="1383">
        <v>7</v>
      </c>
      <c r="J16" s="1382">
        <v>8.75</v>
      </c>
      <c r="K16" s="1383">
        <v>11</v>
      </c>
      <c r="L16" s="1380">
        <v>13.750000000000002</v>
      </c>
      <c r="M16" s="1379">
        <v>9</v>
      </c>
      <c r="N16" s="1379">
        <v>11.25</v>
      </c>
      <c r="O16" s="1379">
        <v>3</v>
      </c>
      <c r="P16" s="1379">
        <v>3.75</v>
      </c>
      <c r="Q16" s="1379">
        <v>12</v>
      </c>
      <c r="R16" s="1382">
        <v>15</v>
      </c>
      <c r="S16" s="1383">
        <v>9</v>
      </c>
      <c r="T16" s="1382">
        <v>11.25</v>
      </c>
      <c r="U16" s="1383">
        <v>0</v>
      </c>
      <c r="V16" s="1387">
        <v>0</v>
      </c>
    </row>
    <row r="17" spans="2:22" ht="15" customHeight="1">
      <c r="B17" s="143">
        <v>9</v>
      </c>
      <c r="C17" s="155" t="s">
        <v>40</v>
      </c>
      <c r="D17" s="1386">
        <v>44</v>
      </c>
      <c r="E17" s="1379">
        <v>15</v>
      </c>
      <c r="F17" s="1380">
        <v>34.090909090909086</v>
      </c>
      <c r="G17" s="1381">
        <v>13</v>
      </c>
      <c r="H17" s="1382">
        <v>44.827586206896555</v>
      </c>
      <c r="I17" s="1383">
        <v>1</v>
      </c>
      <c r="J17" s="1382">
        <v>3.4482758620689653</v>
      </c>
      <c r="K17" s="1383">
        <v>3</v>
      </c>
      <c r="L17" s="1380">
        <v>10.344827586206897</v>
      </c>
      <c r="M17" s="1379">
        <v>2</v>
      </c>
      <c r="N17" s="1379">
        <v>6.896551724137931</v>
      </c>
      <c r="O17" s="1379">
        <v>2</v>
      </c>
      <c r="P17" s="1379">
        <v>6.896551724137931</v>
      </c>
      <c r="Q17" s="1379">
        <v>7</v>
      </c>
      <c r="R17" s="1382">
        <v>24.137931034482758</v>
      </c>
      <c r="S17" s="1383">
        <v>1</v>
      </c>
      <c r="T17" s="1382">
        <v>3.4482758620689653</v>
      </c>
      <c r="U17" s="1383">
        <v>0</v>
      </c>
      <c r="V17" s="1387">
        <v>0</v>
      </c>
    </row>
    <row r="18" spans="2:22" ht="15" customHeight="1">
      <c r="B18" s="143">
        <v>10</v>
      </c>
      <c r="C18" s="155" t="s">
        <v>41</v>
      </c>
      <c r="D18" s="1386">
        <v>143</v>
      </c>
      <c r="E18" s="1379">
        <v>39</v>
      </c>
      <c r="F18" s="1380">
        <v>27.27272727272727</v>
      </c>
      <c r="G18" s="1381">
        <v>21</v>
      </c>
      <c r="H18" s="1382">
        <v>20.192307692307693</v>
      </c>
      <c r="I18" s="1383">
        <v>10</v>
      </c>
      <c r="J18" s="1382">
        <v>9.615384615384617</v>
      </c>
      <c r="K18" s="1383">
        <v>28</v>
      </c>
      <c r="L18" s="1380">
        <v>26.923076923076923</v>
      </c>
      <c r="M18" s="1379">
        <v>10</v>
      </c>
      <c r="N18" s="1379">
        <v>9.615384615384617</v>
      </c>
      <c r="O18" s="1379">
        <v>7</v>
      </c>
      <c r="P18" s="1379">
        <v>6.730769230769231</v>
      </c>
      <c r="Q18" s="1379">
        <v>23</v>
      </c>
      <c r="R18" s="1382">
        <v>22.115384615384613</v>
      </c>
      <c r="S18" s="1383">
        <v>3</v>
      </c>
      <c r="T18" s="1382">
        <v>2.8846153846153846</v>
      </c>
      <c r="U18" s="1383">
        <v>2</v>
      </c>
      <c r="V18" s="1387">
        <v>1.9230769230769231</v>
      </c>
    </row>
    <row r="19" spans="2:22" ht="15" customHeight="1">
      <c r="B19" s="143">
        <v>11</v>
      </c>
      <c r="C19" s="155" t="s">
        <v>42</v>
      </c>
      <c r="D19" s="1386">
        <v>97</v>
      </c>
      <c r="E19" s="1379">
        <v>28</v>
      </c>
      <c r="F19" s="1380">
        <v>28.865979381443296</v>
      </c>
      <c r="G19" s="1381">
        <v>12</v>
      </c>
      <c r="H19" s="1382">
        <v>17.391304347826086</v>
      </c>
      <c r="I19" s="1383">
        <v>26</v>
      </c>
      <c r="J19" s="1382">
        <v>37.68115942028986</v>
      </c>
      <c r="K19" s="1383">
        <v>11</v>
      </c>
      <c r="L19" s="1380">
        <v>15.942028985507244</v>
      </c>
      <c r="M19" s="1379">
        <v>2</v>
      </c>
      <c r="N19" s="1379">
        <v>2.898550724637681</v>
      </c>
      <c r="O19" s="1379">
        <v>1</v>
      </c>
      <c r="P19" s="1379">
        <v>1.4492753623188406</v>
      </c>
      <c r="Q19" s="1379">
        <v>13</v>
      </c>
      <c r="R19" s="1382">
        <v>18.84057971014493</v>
      </c>
      <c r="S19" s="1383">
        <v>4</v>
      </c>
      <c r="T19" s="1382">
        <v>5.797101449275362</v>
      </c>
      <c r="U19" s="1383">
        <v>0</v>
      </c>
      <c r="V19" s="1387">
        <v>0</v>
      </c>
    </row>
    <row r="20" spans="1:22" ht="15" customHeight="1">
      <c r="A20" s="2028"/>
      <c r="B20" s="143">
        <v>12</v>
      </c>
      <c r="C20" s="155" t="s">
        <v>43</v>
      </c>
      <c r="D20" s="1386">
        <v>371</v>
      </c>
      <c r="E20" s="1379">
        <v>120</v>
      </c>
      <c r="F20" s="1380">
        <v>32.34501347708895</v>
      </c>
      <c r="G20" s="1381">
        <v>56</v>
      </c>
      <c r="H20" s="1382">
        <v>22.31075697211155</v>
      </c>
      <c r="I20" s="1383">
        <v>44</v>
      </c>
      <c r="J20" s="1382">
        <v>17.52988047808765</v>
      </c>
      <c r="K20" s="1383">
        <v>57</v>
      </c>
      <c r="L20" s="1380">
        <v>22.709163346613543</v>
      </c>
      <c r="M20" s="1379">
        <v>49</v>
      </c>
      <c r="N20" s="1379">
        <v>19.52191235059761</v>
      </c>
      <c r="O20" s="1379">
        <v>5</v>
      </c>
      <c r="P20" s="1379">
        <v>1.9920318725099602</v>
      </c>
      <c r="Q20" s="1379">
        <v>27</v>
      </c>
      <c r="R20" s="1382">
        <v>10.756972111553784</v>
      </c>
      <c r="S20" s="1383">
        <v>13</v>
      </c>
      <c r="T20" s="1382">
        <v>5.179282868525896</v>
      </c>
      <c r="U20" s="1383">
        <v>0</v>
      </c>
      <c r="V20" s="1387">
        <v>0</v>
      </c>
    </row>
    <row r="21" spans="1:22" ht="15" customHeight="1">
      <c r="A21" s="2028"/>
      <c r="B21" s="143">
        <v>13</v>
      </c>
      <c r="C21" s="155" t="s">
        <v>44</v>
      </c>
      <c r="D21" s="1386">
        <v>66</v>
      </c>
      <c r="E21" s="1379">
        <v>9</v>
      </c>
      <c r="F21" s="1380">
        <v>13.636363636363635</v>
      </c>
      <c r="G21" s="1381">
        <v>3</v>
      </c>
      <c r="H21" s="1382">
        <v>5.263157894736842</v>
      </c>
      <c r="I21" s="1383">
        <v>1</v>
      </c>
      <c r="J21" s="1382">
        <v>1.7543859649122806</v>
      </c>
      <c r="K21" s="1383">
        <v>5</v>
      </c>
      <c r="L21" s="1380">
        <v>8.771929824561402</v>
      </c>
      <c r="M21" s="1379">
        <v>27</v>
      </c>
      <c r="N21" s="1379">
        <v>47.368421052631575</v>
      </c>
      <c r="O21" s="1379">
        <v>16</v>
      </c>
      <c r="P21" s="1379">
        <v>28.07017543859649</v>
      </c>
      <c r="Q21" s="1379">
        <v>4</v>
      </c>
      <c r="R21" s="1382">
        <v>7.017543859649122</v>
      </c>
      <c r="S21" s="1383">
        <v>1</v>
      </c>
      <c r="T21" s="1382">
        <v>1.7543859649122806</v>
      </c>
      <c r="U21" s="1383">
        <v>0</v>
      </c>
      <c r="V21" s="1387">
        <v>0</v>
      </c>
    </row>
    <row r="22" spans="2:22" ht="15" customHeight="1">
      <c r="B22" s="143">
        <v>14</v>
      </c>
      <c r="C22" s="155" t="s">
        <v>45</v>
      </c>
      <c r="D22" s="1386">
        <v>385</v>
      </c>
      <c r="E22" s="1379">
        <v>98</v>
      </c>
      <c r="F22" s="1380">
        <v>25.454545454545453</v>
      </c>
      <c r="G22" s="1381">
        <v>34</v>
      </c>
      <c r="H22" s="1382">
        <v>11.846689895470384</v>
      </c>
      <c r="I22" s="1383">
        <v>40</v>
      </c>
      <c r="J22" s="1382">
        <v>13.937282229965156</v>
      </c>
      <c r="K22" s="1383">
        <v>113</v>
      </c>
      <c r="L22" s="1380">
        <v>39.37282229965157</v>
      </c>
      <c r="M22" s="1379">
        <v>22</v>
      </c>
      <c r="N22" s="1379">
        <v>7.665505226480835</v>
      </c>
      <c r="O22" s="1379">
        <v>29</v>
      </c>
      <c r="P22" s="1379">
        <v>10.104529616724738</v>
      </c>
      <c r="Q22" s="1379">
        <v>37</v>
      </c>
      <c r="R22" s="1382">
        <v>12.89198606271777</v>
      </c>
      <c r="S22" s="1383">
        <v>12</v>
      </c>
      <c r="T22" s="1382">
        <v>4.181184668989547</v>
      </c>
      <c r="U22" s="1383">
        <v>0</v>
      </c>
      <c r="V22" s="1387">
        <v>0</v>
      </c>
    </row>
    <row r="23" spans="2:22" ht="15" customHeight="1">
      <c r="B23" s="143">
        <v>15</v>
      </c>
      <c r="C23" s="155" t="s">
        <v>46</v>
      </c>
      <c r="D23" s="1386">
        <v>332</v>
      </c>
      <c r="E23" s="1379">
        <v>114</v>
      </c>
      <c r="F23" s="1380">
        <v>34.33734939759036</v>
      </c>
      <c r="G23" s="1381">
        <v>62</v>
      </c>
      <c r="H23" s="1382">
        <v>28.440366972477065</v>
      </c>
      <c r="I23" s="1383">
        <v>7</v>
      </c>
      <c r="J23" s="1382">
        <v>3.211009174311927</v>
      </c>
      <c r="K23" s="1383">
        <v>78</v>
      </c>
      <c r="L23" s="1380">
        <v>35.77981651376147</v>
      </c>
      <c r="M23" s="1379">
        <v>10</v>
      </c>
      <c r="N23" s="1379">
        <v>4.587155963302752</v>
      </c>
      <c r="O23" s="1379">
        <v>5</v>
      </c>
      <c r="P23" s="1379">
        <v>2.293577981651376</v>
      </c>
      <c r="Q23" s="1379">
        <v>52</v>
      </c>
      <c r="R23" s="1382">
        <v>23.853211009174313</v>
      </c>
      <c r="S23" s="1383">
        <v>4</v>
      </c>
      <c r="T23" s="1382">
        <v>1.834862385321101</v>
      </c>
      <c r="U23" s="1383">
        <v>0</v>
      </c>
      <c r="V23" s="1387">
        <v>0</v>
      </c>
    </row>
    <row r="24" spans="2:22" ht="15" customHeight="1">
      <c r="B24" s="143">
        <v>16</v>
      </c>
      <c r="C24" s="155" t="s">
        <v>47</v>
      </c>
      <c r="D24" s="1386">
        <v>63</v>
      </c>
      <c r="E24" s="1379">
        <v>16</v>
      </c>
      <c r="F24" s="1380">
        <v>25.396825396825395</v>
      </c>
      <c r="G24" s="1381">
        <v>19</v>
      </c>
      <c r="H24" s="1382">
        <v>40.42553191489361</v>
      </c>
      <c r="I24" s="1383">
        <v>1</v>
      </c>
      <c r="J24" s="1382">
        <v>2.127659574468085</v>
      </c>
      <c r="K24" s="1383">
        <v>15</v>
      </c>
      <c r="L24" s="1380">
        <v>31.914893617021278</v>
      </c>
      <c r="M24" s="1379">
        <v>3</v>
      </c>
      <c r="N24" s="1379">
        <v>6.382978723404255</v>
      </c>
      <c r="O24" s="1379">
        <v>0</v>
      </c>
      <c r="P24" s="1379">
        <v>0</v>
      </c>
      <c r="Q24" s="1379">
        <v>3</v>
      </c>
      <c r="R24" s="1382">
        <v>6.382978723404255</v>
      </c>
      <c r="S24" s="1383">
        <v>5</v>
      </c>
      <c r="T24" s="1382">
        <v>10.638297872340425</v>
      </c>
      <c r="U24" s="1383">
        <v>1</v>
      </c>
      <c r="V24" s="1387">
        <v>2.127659574468085</v>
      </c>
    </row>
    <row r="25" spans="2:22" ht="15" customHeight="1">
      <c r="B25" s="143">
        <v>17</v>
      </c>
      <c r="C25" s="155" t="s">
        <v>48</v>
      </c>
      <c r="D25" s="1386">
        <v>8</v>
      </c>
      <c r="E25" s="1379">
        <v>3</v>
      </c>
      <c r="F25" s="1380">
        <v>37.5</v>
      </c>
      <c r="G25" s="1381">
        <v>0</v>
      </c>
      <c r="H25" s="1382">
        <v>0</v>
      </c>
      <c r="I25" s="1383">
        <v>0</v>
      </c>
      <c r="J25" s="1382">
        <v>0</v>
      </c>
      <c r="K25" s="1383">
        <v>2</v>
      </c>
      <c r="L25" s="1380">
        <v>40</v>
      </c>
      <c r="M25" s="1379">
        <v>0</v>
      </c>
      <c r="N25" s="1379">
        <v>0</v>
      </c>
      <c r="O25" s="1379">
        <v>0</v>
      </c>
      <c r="P25" s="1379">
        <v>0</v>
      </c>
      <c r="Q25" s="1379">
        <v>2</v>
      </c>
      <c r="R25" s="1382">
        <v>40</v>
      </c>
      <c r="S25" s="1383">
        <v>1</v>
      </c>
      <c r="T25" s="1382">
        <v>20</v>
      </c>
      <c r="U25" s="1383">
        <v>0</v>
      </c>
      <c r="V25" s="1387">
        <v>0</v>
      </c>
    </row>
    <row r="26" spans="2:22" ht="15" customHeight="1">
      <c r="B26" s="143">
        <v>18</v>
      </c>
      <c r="C26" s="155" t="s">
        <v>49</v>
      </c>
      <c r="D26" s="1386">
        <v>41</v>
      </c>
      <c r="E26" s="1379">
        <v>9</v>
      </c>
      <c r="F26" s="1380">
        <v>21.951219512195124</v>
      </c>
      <c r="G26" s="1381">
        <v>11</v>
      </c>
      <c r="H26" s="1382">
        <v>34.375</v>
      </c>
      <c r="I26" s="1383">
        <v>6</v>
      </c>
      <c r="J26" s="1382">
        <v>18.75</v>
      </c>
      <c r="K26" s="1383">
        <v>5</v>
      </c>
      <c r="L26" s="1380">
        <v>15.625</v>
      </c>
      <c r="M26" s="1379">
        <v>2</v>
      </c>
      <c r="N26" s="1379">
        <v>6.25</v>
      </c>
      <c r="O26" s="1379">
        <v>2</v>
      </c>
      <c r="P26" s="1379">
        <v>6.25</v>
      </c>
      <c r="Q26" s="1379">
        <v>4</v>
      </c>
      <c r="R26" s="1382">
        <v>12.5</v>
      </c>
      <c r="S26" s="1383">
        <v>2</v>
      </c>
      <c r="T26" s="1382">
        <v>6.25</v>
      </c>
      <c r="U26" s="1383">
        <v>0</v>
      </c>
      <c r="V26" s="1387">
        <v>0</v>
      </c>
    </row>
    <row r="27" spans="2:22" ht="15" customHeight="1">
      <c r="B27" s="143">
        <v>19</v>
      </c>
      <c r="C27" s="155" t="s">
        <v>50</v>
      </c>
      <c r="D27" s="1386">
        <v>17</v>
      </c>
      <c r="E27" s="1379">
        <v>5</v>
      </c>
      <c r="F27" s="1380">
        <v>29.411764705882355</v>
      </c>
      <c r="G27" s="1381">
        <v>7</v>
      </c>
      <c r="H27" s="1382">
        <v>58.333333333333336</v>
      </c>
      <c r="I27" s="1383">
        <v>0</v>
      </c>
      <c r="J27" s="1382">
        <v>0</v>
      </c>
      <c r="K27" s="1383">
        <v>4</v>
      </c>
      <c r="L27" s="1380">
        <v>33.33333333333333</v>
      </c>
      <c r="M27" s="1379">
        <v>1</v>
      </c>
      <c r="N27" s="1379">
        <v>8.333333333333332</v>
      </c>
      <c r="O27" s="1379">
        <v>0</v>
      </c>
      <c r="P27" s="1379">
        <v>0</v>
      </c>
      <c r="Q27" s="1379">
        <v>0</v>
      </c>
      <c r="R27" s="1382">
        <v>0</v>
      </c>
      <c r="S27" s="1383">
        <v>0</v>
      </c>
      <c r="T27" s="1382">
        <v>0</v>
      </c>
      <c r="U27" s="1383">
        <v>0</v>
      </c>
      <c r="V27" s="1387">
        <v>0</v>
      </c>
    </row>
    <row r="28" spans="2:22" ht="15" customHeight="1">
      <c r="B28" s="143">
        <v>20</v>
      </c>
      <c r="C28" s="155" t="s">
        <v>51</v>
      </c>
      <c r="D28" s="1386">
        <v>178</v>
      </c>
      <c r="E28" s="1379">
        <v>85</v>
      </c>
      <c r="F28" s="1380">
        <v>47.752808988764045</v>
      </c>
      <c r="G28" s="1381">
        <v>40</v>
      </c>
      <c r="H28" s="1382">
        <v>43.01075268817204</v>
      </c>
      <c r="I28" s="1383">
        <v>6</v>
      </c>
      <c r="J28" s="1382">
        <v>6.451612903225806</v>
      </c>
      <c r="K28" s="1383">
        <v>19</v>
      </c>
      <c r="L28" s="1380">
        <v>20.43010752688172</v>
      </c>
      <c r="M28" s="1379">
        <v>7</v>
      </c>
      <c r="N28" s="1379">
        <v>7.526881720430108</v>
      </c>
      <c r="O28" s="1379">
        <v>2</v>
      </c>
      <c r="P28" s="1379">
        <v>2.1505376344086025</v>
      </c>
      <c r="Q28" s="1379">
        <v>17</v>
      </c>
      <c r="R28" s="1382">
        <v>18.27956989247312</v>
      </c>
      <c r="S28" s="1383">
        <v>2</v>
      </c>
      <c r="T28" s="1382">
        <v>2.1505376344086025</v>
      </c>
      <c r="U28" s="1383">
        <v>0</v>
      </c>
      <c r="V28" s="1387">
        <v>0</v>
      </c>
    </row>
    <row r="29" spans="2:22" ht="15" customHeight="1">
      <c r="B29" s="143">
        <v>21</v>
      </c>
      <c r="C29" s="155" t="s">
        <v>52</v>
      </c>
      <c r="D29" s="1386">
        <v>240</v>
      </c>
      <c r="E29" s="1379">
        <v>75</v>
      </c>
      <c r="F29" s="1380">
        <v>31.25</v>
      </c>
      <c r="G29" s="1381">
        <v>47</v>
      </c>
      <c r="H29" s="1382">
        <v>28.484848484848484</v>
      </c>
      <c r="I29" s="1383">
        <v>20</v>
      </c>
      <c r="J29" s="1382">
        <v>12.121212121212121</v>
      </c>
      <c r="K29" s="1383">
        <v>45</v>
      </c>
      <c r="L29" s="1380">
        <v>27.27272727272727</v>
      </c>
      <c r="M29" s="1379">
        <v>9</v>
      </c>
      <c r="N29" s="1379">
        <v>5.454545454545454</v>
      </c>
      <c r="O29" s="1379">
        <v>4</v>
      </c>
      <c r="P29" s="1379">
        <v>2.4242424242424243</v>
      </c>
      <c r="Q29" s="1379">
        <v>27</v>
      </c>
      <c r="R29" s="1382">
        <v>16.363636363636363</v>
      </c>
      <c r="S29" s="1383">
        <v>13</v>
      </c>
      <c r="T29" s="1382">
        <v>7.878787878787878</v>
      </c>
      <c r="U29" s="1383">
        <v>0</v>
      </c>
      <c r="V29" s="1387">
        <v>0</v>
      </c>
    </row>
    <row r="30" spans="2:22" ht="15" customHeight="1">
      <c r="B30" s="143">
        <v>22</v>
      </c>
      <c r="C30" s="155" t="s">
        <v>53</v>
      </c>
      <c r="D30" s="1386">
        <v>63</v>
      </c>
      <c r="E30" s="1379">
        <v>9</v>
      </c>
      <c r="F30" s="1380">
        <v>14.285714285714285</v>
      </c>
      <c r="G30" s="1381">
        <v>19</v>
      </c>
      <c r="H30" s="1382">
        <v>35.18518518518518</v>
      </c>
      <c r="I30" s="1383">
        <v>7</v>
      </c>
      <c r="J30" s="1382">
        <v>12.962962962962962</v>
      </c>
      <c r="K30" s="1383">
        <v>14</v>
      </c>
      <c r="L30" s="1380">
        <v>25.925925925925924</v>
      </c>
      <c r="M30" s="1379">
        <v>8</v>
      </c>
      <c r="N30" s="1379">
        <v>14.814814814814813</v>
      </c>
      <c r="O30" s="1379">
        <v>4</v>
      </c>
      <c r="P30" s="1379">
        <v>7.4074074074074066</v>
      </c>
      <c r="Q30" s="1379">
        <v>2</v>
      </c>
      <c r="R30" s="1382">
        <v>3.7037037037037033</v>
      </c>
      <c r="S30" s="1383">
        <v>0</v>
      </c>
      <c r="T30" s="1382">
        <v>0</v>
      </c>
      <c r="U30" s="1383">
        <v>0</v>
      </c>
      <c r="V30" s="1387">
        <v>0</v>
      </c>
    </row>
    <row r="31" spans="2:22" ht="15" customHeight="1">
      <c r="B31" s="143">
        <v>23</v>
      </c>
      <c r="C31" s="155" t="s">
        <v>54</v>
      </c>
      <c r="D31" s="1386">
        <v>25</v>
      </c>
      <c r="E31" s="1379">
        <v>4</v>
      </c>
      <c r="F31" s="1380">
        <v>16</v>
      </c>
      <c r="G31" s="1381">
        <v>7</v>
      </c>
      <c r="H31" s="1382">
        <v>33.33333333333333</v>
      </c>
      <c r="I31" s="1383">
        <v>2</v>
      </c>
      <c r="J31" s="1382">
        <v>9.523809523809524</v>
      </c>
      <c r="K31" s="1383">
        <v>7</v>
      </c>
      <c r="L31" s="1380">
        <v>33.33333333333333</v>
      </c>
      <c r="M31" s="1379">
        <v>0</v>
      </c>
      <c r="N31" s="1379">
        <v>0</v>
      </c>
      <c r="O31" s="1379">
        <v>1</v>
      </c>
      <c r="P31" s="1379">
        <v>4.761904761904762</v>
      </c>
      <c r="Q31" s="1379">
        <v>0</v>
      </c>
      <c r="R31" s="1382">
        <v>0</v>
      </c>
      <c r="S31" s="1383">
        <v>4</v>
      </c>
      <c r="T31" s="1382">
        <v>19.047619047619047</v>
      </c>
      <c r="U31" s="1383">
        <v>0</v>
      </c>
      <c r="V31" s="1387">
        <v>0</v>
      </c>
    </row>
    <row r="32" spans="2:22" ht="15" customHeight="1">
      <c r="B32" s="143">
        <v>24</v>
      </c>
      <c r="C32" s="155" t="s">
        <v>55</v>
      </c>
      <c r="D32" s="1386">
        <v>22</v>
      </c>
      <c r="E32" s="1379">
        <v>7</v>
      </c>
      <c r="F32" s="1380">
        <v>31.818181818181817</v>
      </c>
      <c r="G32" s="1381">
        <v>12</v>
      </c>
      <c r="H32" s="1382">
        <v>80</v>
      </c>
      <c r="I32" s="1383">
        <v>0</v>
      </c>
      <c r="J32" s="1382">
        <v>0</v>
      </c>
      <c r="K32" s="1383">
        <v>2</v>
      </c>
      <c r="L32" s="1380">
        <v>13.333333333333334</v>
      </c>
      <c r="M32" s="1379">
        <v>0</v>
      </c>
      <c r="N32" s="1379">
        <v>0</v>
      </c>
      <c r="O32" s="1379">
        <v>0</v>
      </c>
      <c r="P32" s="1379">
        <v>0</v>
      </c>
      <c r="Q32" s="1379">
        <v>1</v>
      </c>
      <c r="R32" s="1382">
        <v>6.666666666666667</v>
      </c>
      <c r="S32" s="1383">
        <v>0</v>
      </c>
      <c r="T32" s="1382">
        <v>0</v>
      </c>
      <c r="U32" s="1383">
        <v>0</v>
      </c>
      <c r="V32" s="1387">
        <v>0</v>
      </c>
    </row>
    <row r="33" spans="2:22" ht="15" customHeight="1">
      <c r="B33" s="143">
        <v>25</v>
      </c>
      <c r="C33" s="190" t="s">
        <v>56</v>
      </c>
      <c r="D33" s="1386">
        <v>19</v>
      </c>
      <c r="E33" s="1379">
        <v>5</v>
      </c>
      <c r="F33" s="1380">
        <v>26.31578947368421</v>
      </c>
      <c r="G33" s="1381">
        <v>6</v>
      </c>
      <c r="H33" s="1382">
        <v>42.857142857142854</v>
      </c>
      <c r="I33" s="1383">
        <v>0</v>
      </c>
      <c r="J33" s="1382">
        <v>0</v>
      </c>
      <c r="K33" s="1383">
        <v>4</v>
      </c>
      <c r="L33" s="1380">
        <v>28.57142857142857</v>
      </c>
      <c r="M33" s="1379">
        <v>2</v>
      </c>
      <c r="N33" s="1379">
        <v>14.285714285714285</v>
      </c>
      <c r="O33" s="1379">
        <v>1</v>
      </c>
      <c r="P33" s="1379">
        <v>7.142857142857142</v>
      </c>
      <c r="Q33" s="1379">
        <v>0</v>
      </c>
      <c r="R33" s="1382">
        <v>0</v>
      </c>
      <c r="S33" s="1383">
        <v>1</v>
      </c>
      <c r="T33" s="1382">
        <v>7.142857142857142</v>
      </c>
      <c r="U33" s="1383">
        <v>0</v>
      </c>
      <c r="V33" s="1387">
        <v>0</v>
      </c>
    </row>
    <row r="34" spans="2:22" ht="15" customHeight="1">
      <c r="B34" s="143">
        <v>26</v>
      </c>
      <c r="C34" s="190" t="s">
        <v>57</v>
      </c>
      <c r="D34" s="1386">
        <v>91</v>
      </c>
      <c r="E34" s="1379">
        <v>34</v>
      </c>
      <c r="F34" s="1380">
        <v>37.362637362637365</v>
      </c>
      <c r="G34" s="1381">
        <v>11</v>
      </c>
      <c r="H34" s="1382">
        <v>19.298245614035086</v>
      </c>
      <c r="I34" s="1383">
        <v>9</v>
      </c>
      <c r="J34" s="1382">
        <v>15.789473684210526</v>
      </c>
      <c r="K34" s="1383">
        <v>11</v>
      </c>
      <c r="L34" s="1380">
        <v>19.298245614035086</v>
      </c>
      <c r="M34" s="1379">
        <v>5</v>
      </c>
      <c r="N34" s="1379">
        <v>8.771929824561402</v>
      </c>
      <c r="O34" s="1379">
        <v>3</v>
      </c>
      <c r="P34" s="1379">
        <v>5.263157894736842</v>
      </c>
      <c r="Q34" s="1379">
        <v>15</v>
      </c>
      <c r="R34" s="1382">
        <v>26.31578947368421</v>
      </c>
      <c r="S34" s="1383">
        <v>3</v>
      </c>
      <c r="T34" s="1382">
        <v>5.263157894736842</v>
      </c>
      <c r="U34" s="1383">
        <v>0</v>
      </c>
      <c r="V34" s="1387">
        <v>0</v>
      </c>
    </row>
    <row r="35" spans="2:22" ht="15" customHeight="1" thickBot="1">
      <c r="B35" s="153">
        <v>27</v>
      </c>
      <c r="C35" s="191" t="s">
        <v>58</v>
      </c>
      <c r="D35" s="1457">
        <v>57</v>
      </c>
      <c r="E35" s="1458">
        <v>7</v>
      </c>
      <c r="F35" s="1344">
        <v>12.280701754385964</v>
      </c>
      <c r="G35" s="1343">
        <v>20</v>
      </c>
      <c r="H35" s="1342">
        <v>40</v>
      </c>
      <c r="I35" s="1459">
        <v>3</v>
      </c>
      <c r="J35" s="1342">
        <v>6</v>
      </c>
      <c r="K35" s="1459">
        <v>6</v>
      </c>
      <c r="L35" s="1344">
        <v>12</v>
      </c>
      <c r="M35" s="1458">
        <v>5</v>
      </c>
      <c r="N35" s="1458">
        <v>10</v>
      </c>
      <c r="O35" s="1458">
        <v>3</v>
      </c>
      <c r="P35" s="1458">
        <v>6</v>
      </c>
      <c r="Q35" s="1458">
        <v>10</v>
      </c>
      <c r="R35" s="1342">
        <v>20</v>
      </c>
      <c r="S35" s="1459">
        <v>3</v>
      </c>
      <c r="T35" s="1342">
        <v>6</v>
      </c>
      <c r="U35" s="1459">
        <v>0</v>
      </c>
      <c r="V35" s="1345">
        <v>0</v>
      </c>
    </row>
    <row r="36" spans="2:22" ht="15" customHeight="1" thickBot="1">
      <c r="B36" s="1756" t="s">
        <v>30</v>
      </c>
      <c r="C36" s="1980"/>
      <c r="D36" s="1401">
        <f>SUM(D9:D35)</f>
        <v>3435</v>
      </c>
      <c r="E36" s="1338">
        <f>SUM(E9:E35)</f>
        <v>1025</v>
      </c>
      <c r="F36" s="1327">
        <v>42.531120331950206</v>
      </c>
      <c r="G36" s="1338">
        <v>748</v>
      </c>
      <c r="H36" s="1327">
        <v>31.03734439834025</v>
      </c>
      <c r="I36" s="1338">
        <v>241</v>
      </c>
      <c r="J36" s="1327">
        <v>10</v>
      </c>
      <c r="K36" s="1338">
        <v>614</v>
      </c>
      <c r="L36" s="1328">
        <v>25.477178423236513</v>
      </c>
      <c r="M36" s="1338">
        <v>226</v>
      </c>
      <c r="N36" s="1327">
        <v>9.377593360995851</v>
      </c>
      <c r="O36" s="1338">
        <v>103</v>
      </c>
      <c r="P36" s="1327">
        <v>4.273858921161826</v>
      </c>
      <c r="Q36" s="1338">
        <v>351</v>
      </c>
      <c r="R36" s="1327">
        <v>14.564315352697097</v>
      </c>
      <c r="S36" s="1338">
        <v>122</v>
      </c>
      <c r="T36" s="1327">
        <v>5.062240663900415</v>
      </c>
      <c r="U36" s="1338">
        <v>5</v>
      </c>
      <c r="V36" s="1326">
        <v>0.2074688796680498</v>
      </c>
    </row>
    <row r="37" spans="2:22" ht="15" customHeight="1">
      <c r="B37" s="2079" t="s">
        <v>223</v>
      </c>
      <c r="C37" s="2080"/>
      <c r="D37" s="299">
        <v>256</v>
      </c>
      <c r="E37" s="1330">
        <v>70</v>
      </c>
      <c r="F37" s="1329">
        <v>27.34375</v>
      </c>
      <c r="G37" s="1330">
        <v>65</v>
      </c>
      <c r="H37" s="1329">
        <v>34.946236559139784</v>
      </c>
      <c r="I37" s="1330">
        <v>26</v>
      </c>
      <c r="J37" s="1329">
        <v>13.978494623655912</v>
      </c>
      <c r="K37" s="1330">
        <v>8</v>
      </c>
      <c r="L37" s="1341">
        <v>4.301075268817205</v>
      </c>
      <c r="M37" s="1329">
        <v>26</v>
      </c>
      <c r="N37" s="1330">
        <v>13.978494623655912</v>
      </c>
      <c r="O37" s="1329">
        <v>8</v>
      </c>
      <c r="P37" s="1023">
        <v>4.301075268817205</v>
      </c>
      <c r="Q37" s="1329">
        <v>0</v>
      </c>
      <c r="R37" s="1330">
        <v>0</v>
      </c>
      <c r="S37" s="1330">
        <v>53</v>
      </c>
      <c r="T37" s="1329">
        <v>28.49462365591398</v>
      </c>
      <c r="U37" s="1330">
        <v>0</v>
      </c>
      <c r="V37" s="1331">
        <v>0</v>
      </c>
    </row>
    <row r="38" spans="2:22" ht="15" customHeight="1" thickBot="1">
      <c r="B38" s="2081" t="s">
        <v>224</v>
      </c>
      <c r="C38" s="2082"/>
      <c r="D38" s="1332">
        <v>0</v>
      </c>
      <c r="E38" s="1334">
        <v>0</v>
      </c>
      <c r="F38" s="1333">
        <v>0</v>
      </c>
      <c r="G38" s="1334">
        <v>0</v>
      </c>
      <c r="H38" s="1333">
        <v>0</v>
      </c>
      <c r="I38" s="1334">
        <v>0</v>
      </c>
      <c r="J38" s="1333">
        <v>0</v>
      </c>
      <c r="K38" s="1334">
        <v>0</v>
      </c>
      <c r="L38" s="1346">
        <v>0</v>
      </c>
      <c r="M38" s="1333">
        <v>0</v>
      </c>
      <c r="N38" s="1334">
        <v>0</v>
      </c>
      <c r="O38" s="1333">
        <v>0</v>
      </c>
      <c r="P38" s="1334">
        <v>0</v>
      </c>
      <c r="Q38" s="1333">
        <v>0</v>
      </c>
      <c r="R38" s="1334">
        <v>0</v>
      </c>
      <c r="S38" s="1334">
        <v>0</v>
      </c>
      <c r="T38" s="1333">
        <v>0</v>
      </c>
      <c r="U38" s="1334">
        <v>0</v>
      </c>
      <c r="V38" s="1340">
        <v>0</v>
      </c>
    </row>
    <row r="39" spans="2:22" ht="15" customHeight="1" thickBot="1">
      <c r="B39" s="1775" t="s">
        <v>164</v>
      </c>
      <c r="C39" s="1875"/>
      <c r="D39" s="1396">
        <f>SUM(D36:D38)</f>
        <v>3691</v>
      </c>
      <c r="E39" s="1397">
        <f>SUM(E36:E38)</f>
        <v>1095</v>
      </c>
      <c r="F39" s="1397">
        <v>69.8748703319502</v>
      </c>
      <c r="G39" s="1397">
        <v>813</v>
      </c>
      <c r="H39" s="1335">
        <v>31.317411402157163</v>
      </c>
      <c r="I39" s="1397">
        <v>267</v>
      </c>
      <c r="J39" s="1335">
        <v>10.285053929121727</v>
      </c>
      <c r="K39" s="1397">
        <v>622</v>
      </c>
      <c r="L39" s="1336">
        <v>23.959938366718028</v>
      </c>
      <c r="M39" s="1397">
        <v>252</v>
      </c>
      <c r="N39" s="1397">
        <v>23.356087984651765</v>
      </c>
      <c r="O39" s="1397">
        <v>111</v>
      </c>
      <c r="P39" s="1398">
        <v>8.57493418997903</v>
      </c>
      <c r="Q39" s="1397">
        <v>351</v>
      </c>
      <c r="R39" s="1335">
        <v>13.520801232665638</v>
      </c>
      <c r="S39" s="1397">
        <v>175</v>
      </c>
      <c r="T39" s="1335">
        <v>6.741140215716487</v>
      </c>
      <c r="U39" s="1397">
        <v>5</v>
      </c>
      <c r="V39" s="1337">
        <v>0.1926040061633282</v>
      </c>
    </row>
    <row r="40" spans="2:22" ht="15" customHeight="1">
      <c r="B40" s="1427" t="s">
        <v>261</v>
      </c>
      <c r="C40" s="1427"/>
      <c r="D40" s="1418"/>
      <c r="E40" s="1418"/>
      <c r="F40" s="1418"/>
      <c r="G40" s="1418"/>
      <c r="H40" s="1418"/>
      <c r="I40" s="1418"/>
      <c r="J40" s="1418"/>
      <c r="K40" s="1418"/>
      <c r="L40" s="1418"/>
      <c r="M40" s="1418"/>
      <c r="N40" s="1418"/>
      <c r="O40" s="1418"/>
      <c r="P40" s="1418"/>
      <c r="Q40" s="1418"/>
      <c r="R40" s="1418"/>
      <c r="S40" s="1418"/>
      <c r="T40" s="1418"/>
      <c r="U40" s="1418"/>
      <c r="V40" s="1418"/>
    </row>
    <row r="41" spans="2:22" ht="15" customHeight="1">
      <c r="B41" s="2077" t="s">
        <v>21</v>
      </c>
      <c r="C41" s="2077"/>
      <c r="D41" s="2077"/>
      <c r="E41" s="2077"/>
      <c r="F41" s="2077"/>
      <c r="G41" s="2077"/>
      <c r="H41" s="2077"/>
      <c r="I41" s="2077"/>
      <c r="J41" s="2077"/>
      <c r="K41" s="2077"/>
      <c r="L41" s="2077"/>
      <c r="M41" s="2077"/>
      <c r="N41" s="2077"/>
      <c r="O41" s="2077"/>
      <c r="P41" s="2077"/>
      <c r="Q41" s="2077"/>
      <c r="R41" s="2077"/>
      <c r="S41" s="2077"/>
      <c r="T41" s="2077"/>
      <c r="U41" s="241"/>
      <c r="V41" s="241"/>
    </row>
  </sheetData>
  <sheetProtection/>
  <mergeCells count="26">
    <mergeCell ref="B40:V40"/>
    <mergeCell ref="G4:J4"/>
    <mergeCell ref="B37:C37"/>
    <mergeCell ref="B38:C38"/>
    <mergeCell ref="B39:C39"/>
    <mergeCell ref="M5:N7"/>
    <mergeCell ref="B41:T41"/>
    <mergeCell ref="B2:V2"/>
    <mergeCell ref="S4:T7"/>
    <mergeCell ref="U4:V7"/>
    <mergeCell ref="D5:D8"/>
    <mergeCell ref="B3:R3"/>
    <mergeCell ref="B4:B8"/>
    <mergeCell ref="C4:C8"/>
    <mergeCell ref="D4:F4"/>
    <mergeCell ref="O5:P7"/>
    <mergeCell ref="A20:A21"/>
    <mergeCell ref="U1:V1"/>
    <mergeCell ref="K4:L7"/>
    <mergeCell ref="B36:C36"/>
    <mergeCell ref="M4:P4"/>
    <mergeCell ref="Q4:R7"/>
    <mergeCell ref="O1:R1"/>
    <mergeCell ref="E5:F7"/>
    <mergeCell ref="G5:H7"/>
    <mergeCell ref="I5:J7"/>
  </mergeCells>
  <printOptions/>
  <pageMargins left="0.3937007874015748" right="0.16" top="0.18" bottom="0.16" header="0.17" footer="0.1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27.7109375" style="0" customWidth="1"/>
    <col min="4" max="6" width="32.57421875" style="0" customWidth="1"/>
  </cols>
  <sheetData>
    <row r="1" ht="14.25" customHeight="1">
      <c r="F1" s="176" t="s">
        <v>428</v>
      </c>
    </row>
    <row r="2" spans="2:6" ht="31.5" customHeight="1" thickBot="1">
      <c r="B2" s="1574" t="s">
        <v>124</v>
      </c>
      <c r="C2" s="1574"/>
      <c r="D2" s="1574"/>
      <c r="E2" s="1574"/>
      <c r="F2" s="1574"/>
    </row>
    <row r="3" spans="2:6" ht="60.75" customHeight="1" thickBot="1">
      <c r="B3" s="281" t="s">
        <v>193</v>
      </c>
      <c r="C3" s="280" t="s">
        <v>28</v>
      </c>
      <c r="D3" s="794" t="s">
        <v>118</v>
      </c>
      <c r="E3" s="792" t="s">
        <v>119</v>
      </c>
      <c r="F3" s="793" t="s">
        <v>120</v>
      </c>
    </row>
    <row r="4" spans="2:6" ht="15.75" customHeight="1">
      <c r="B4" s="292">
        <v>1</v>
      </c>
      <c r="C4" s="823" t="s">
        <v>32</v>
      </c>
      <c r="D4" s="490">
        <v>23</v>
      </c>
      <c r="E4" s="492">
        <v>3</v>
      </c>
      <c r="F4" s="348">
        <v>1</v>
      </c>
    </row>
    <row r="5" spans="2:6" ht="15.75" customHeight="1">
      <c r="B5" s="290">
        <v>2</v>
      </c>
      <c r="C5" s="824" t="s">
        <v>33</v>
      </c>
      <c r="D5" s="174">
        <v>33</v>
      </c>
      <c r="E5" s="96">
        <v>5</v>
      </c>
      <c r="F5" s="349">
        <v>1</v>
      </c>
    </row>
    <row r="6" spans="2:6" ht="15.75" customHeight="1">
      <c r="B6" s="290">
        <v>3</v>
      </c>
      <c r="C6" s="824" t="s">
        <v>34</v>
      </c>
      <c r="D6" s="174">
        <v>19</v>
      </c>
      <c r="E6" s="96">
        <v>2</v>
      </c>
      <c r="F6" s="349">
        <v>1</v>
      </c>
    </row>
    <row r="7" spans="2:6" ht="15.75" customHeight="1">
      <c r="B7" s="290">
        <v>4</v>
      </c>
      <c r="C7" s="824" t="s">
        <v>35</v>
      </c>
      <c r="D7" s="174">
        <v>36</v>
      </c>
      <c r="E7" s="96">
        <v>4</v>
      </c>
      <c r="F7" s="349">
        <v>2</v>
      </c>
    </row>
    <row r="8" spans="2:6" ht="15.75" customHeight="1">
      <c r="B8" s="290">
        <v>5</v>
      </c>
      <c r="C8" s="824" t="s">
        <v>36</v>
      </c>
      <c r="D8" s="174">
        <v>66</v>
      </c>
      <c r="E8" s="96">
        <v>6</v>
      </c>
      <c r="F8" s="349">
        <v>5</v>
      </c>
    </row>
    <row r="9" spans="2:6" ht="15.75" customHeight="1">
      <c r="B9" s="290">
        <v>6</v>
      </c>
      <c r="C9" s="824" t="s">
        <v>37</v>
      </c>
      <c r="D9" s="174">
        <v>30</v>
      </c>
      <c r="E9" s="96">
        <v>0</v>
      </c>
      <c r="F9" s="349">
        <v>1</v>
      </c>
    </row>
    <row r="10" spans="2:6" ht="15.75" customHeight="1">
      <c r="B10" s="290">
        <v>7</v>
      </c>
      <c r="C10" s="824" t="s">
        <v>38</v>
      </c>
      <c r="D10" s="174">
        <v>28</v>
      </c>
      <c r="E10" s="96">
        <v>5</v>
      </c>
      <c r="F10" s="349">
        <v>1</v>
      </c>
    </row>
    <row r="11" spans="2:6" ht="15.75" customHeight="1">
      <c r="B11" s="290">
        <v>8</v>
      </c>
      <c r="C11" s="824" t="s">
        <v>39</v>
      </c>
      <c r="D11" s="174">
        <v>36</v>
      </c>
      <c r="E11" s="96">
        <v>4</v>
      </c>
      <c r="F11" s="349">
        <v>1</v>
      </c>
    </row>
    <row r="12" spans="2:6" ht="15.75" customHeight="1">
      <c r="B12" s="290">
        <v>9</v>
      </c>
      <c r="C12" s="824" t="s">
        <v>40</v>
      </c>
      <c r="D12" s="174">
        <v>27</v>
      </c>
      <c r="E12" s="96">
        <v>4</v>
      </c>
      <c r="F12" s="349">
        <v>1</v>
      </c>
    </row>
    <row r="13" spans="2:6" ht="15.75" customHeight="1">
      <c r="B13" s="290">
        <v>10</v>
      </c>
      <c r="C13" s="824" t="s">
        <v>41</v>
      </c>
      <c r="D13" s="174">
        <v>30</v>
      </c>
      <c r="E13" s="96">
        <v>2</v>
      </c>
      <c r="F13" s="349">
        <v>1</v>
      </c>
    </row>
    <row r="14" spans="1:6" ht="15.75" customHeight="1">
      <c r="A14" s="1578">
        <v>32</v>
      </c>
      <c r="B14" s="290">
        <v>11</v>
      </c>
      <c r="C14" s="824" t="s">
        <v>42</v>
      </c>
      <c r="D14" s="174">
        <v>33</v>
      </c>
      <c r="E14" s="96">
        <v>2</v>
      </c>
      <c r="F14" s="349">
        <v>1</v>
      </c>
    </row>
    <row r="15" spans="1:6" ht="15.75" customHeight="1">
      <c r="A15" s="1578"/>
      <c r="B15" s="290">
        <v>12</v>
      </c>
      <c r="C15" s="824" t="s">
        <v>43</v>
      </c>
      <c r="D15" s="174">
        <v>35</v>
      </c>
      <c r="E15" s="96">
        <v>4</v>
      </c>
      <c r="F15" s="349">
        <v>1</v>
      </c>
    </row>
    <row r="16" spans="2:6" ht="15.75" customHeight="1">
      <c r="B16" s="290">
        <v>13</v>
      </c>
      <c r="C16" s="824" t="s">
        <v>44</v>
      </c>
      <c r="D16" s="174">
        <v>41</v>
      </c>
      <c r="E16" s="96">
        <v>5</v>
      </c>
      <c r="F16" s="349">
        <v>1</v>
      </c>
    </row>
    <row r="17" spans="2:6" ht="15.75" customHeight="1">
      <c r="B17" s="290">
        <v>14</v>
      </c>
      <c r="C17" s="824" t="s">
        <v>45</v>
      </c>
      <c r="D17" s="174">
        <v>30</v>
      </c>
      <c r="E17" s="96">
        <v>0</v>
      </c>
      <c r="F17" s="349">
        <v>1</v>
      </c>
    </row>
    <row r="18" spans="2:6" ht="15.75" customHeight="1">
      <c r="B18" s="290">
        <v>15</v>
      </c>
      <c r="C18" s="824" t="s">
        <v>46</v>
      </c>
      <c r="D18" s="174">
        <v>50</v>
      </c>
      <c r="E18" s="96">
        <v>4</v>
      </c>
      <c r="F18" s="349">
        <v>1</v>
      </c>
    </row>
    <row r="19" spans="2:6" ht="15.75" customHeight="1">
      <c r="B19" s="290">
        <v>16</v>
      </c>
      <c r="C19" s="824" t="s">
        <v>47</v>
      </c>
      <c r="D19" s="174">
        <v>32</v>
      </c>
      <c r="E19" s="96">
        <v>3</v>
      </c>
      <c r="F19" s="349">
        <v>1</v>
      </c>
    </row>
    <row r="20" spans="2:6" ht="15.75" customHeight="1">
      <c r="B20" s="290">
        <v>17</v>
      </c>
      <c r="C20" s="824" t="s">
        <v>48</v>
      </c>
      <c r="D20" s="174">
        <v>16</v>
      </c>
      <c r="E20" s="96">
        <v>2</v>
      </c>
      <c r="F20" s="349">
        <v>1</v>
      </c>
    </row>
    <row r="21" spans="2:6" ht="15.75" customHeight="1">
      <c r="B21" s="290">
        <v>18</v>
      </c>
      <c r="C21" s="824" t="s">
        <v>49</v>
      </c>
      <c r="D21" s="174">
        <v>34</v>
      </c>
      <c r="E21" s="96">
        <v>4</v>
      </c>
      <c r="F21" s="349">
        <v>1</v>
      </c>
    </row>
    <row r="22" spans="2:6" ht="15.75" customHeight="1">
      <c r="B22" s="290">
        <v>19</v>
      </c>
      <c r="C22" s="824" t="s">
        <v>50</v>
      </c>
      <c r="D22" s="174">
        <v>23</v>
      </c>
      <c r="E22" s="96">
        <v>4</v>
      </c>
      <c r="F22" s="349">
        <v>1</v>
      </c>
    </row>
    <row r="23" spans="2:6" ht="15.75" customHeight="1">
      <c r="B23" s="290">
        <v>20</v>
      </c>
      <c r="C23" s="824" t="s">
        <v>51</v>
      </c>
      <c r="D23" s="174">
        <v>40</v>
      </c>
      <c r="E23" s="96">
        <v>5</v>
      </c>
      <c r="F23" s="349">
        <v>1</v>
      </c>
    </row>
    <row r="24" spans="2:6" ht="15.75" customHeight="1">
      <c r="B24" s="290">
        <v>21</v>
      </c>
      <c r="C24" s="824" t="s">
        <v>52</v>
      </c>
      <c r="D24" s="174">
        <v>24</v>
      </c>
      <c r="E24" s="96">
        <v>3</v>
      </c>
      <c r="F24" s="349">
        <v>1</v>
      </c>
    </row>
    <row r="25" spans="2:6" ht="15.75" customHeight="1">
      <c r="B25" s="290">
        <v>22</v>
      </c>
      <c r="C25" s="824" t="s">
        <v>53</v>
      </c>
      <c r="D25" s="174">
        <v>24</v>
      </c>
      <c r="E25" s="96">
        <v>2</v>
      </c>
      <c r="F25" s="349">
        <v>1</v>
      </c>
    </row>
    <row r="26" spans="2:6" ht="15.75" customHeight="1">
      <c r="B26" s="290">
        <v>23</v>
      </c>
      <c r="C26" s="824" t="s">
        <v>54</v>
      </c>
      <c r="D26" s="174">
        <v>26</v>
      </c>
      <c r="E26" s="96">
        <v>1</v>
      </c>
      <c r="F26" s="349">
        <v>1</v>
      </c>
    </row>
    <row r="27" spans="2:6" ht="15.75" customHeight="1">
      <c r="B27" s="290">
        <v>24</v>
      </c>
      <c r="C27" s="824" t="s">
        <v>55</v>
      </c>
      <c r="D27" s="174">
        <v>11</v>
      </c>
      <c r="E27" s="96">
        <v>2</v>
      </c>
      <c r="F27" s="349">
        <v>1</v>
      </c>
    </row>
    <row r="28" spans="2:6" ht="15.75" customHeight="1">
      <c r="B28" s="290">
        <v>25</v>
      </c>
      <c r="C28" s="824" t="s">
        <v>56</v>
      </c>
      <c r="D28" s="174">
        <v>29</v>
      </c>
      <c r="E28" s="96">
        <v>3</v>
      </c>
      <c r="F28" s="349">
        <v>1</v>
      </c>
    </row>
    <row r="29" spans="2:6" ht="15.75" customHeight="1">
      <c r="B29" s="290">
        <v>26</v>
      </c>
      <c r="C29" s="824" t="s">
        <v>57</v>
      </c>
      <c r="D29" s="174">
        <v>26</v>
      </c>
      <c r="E29" s="96">
        <v>2</v>
      </c>
      <c r="F29" s="349">
        <v>1</v>
      </c>
    </row>
    <row r="30" spans="2:6" ht="15.75" customHeight="1" thickBot="1">
      <c r="B30" s="291">
        <v>27</v>
      </c>
      <c r="C30" s="825" t="s">
        <v>58</v>
      </c>
      <c r="D30" s="287">
        <v>6</v>
      </c>
      <c r="E30" s="288">
        <v>0</v>
      </c>
      <c r="F30" s="673">
        <v>1</v>
      </c>
    </row>
    <row r="31" spans="2:6" ht="15.75" customHeight="1" thickBot="1">
      <c r="B31" s="1575" t="s">
        <v>69</v>
      </c>
      <c r="C31" s="1576"/>
      <c r="D31" s="428">
        <v>808</v>
      </c>
      <c r="E31" s="480">
        <v>81</v>
      </c>
      <c r="F31" s="396">
        <v>32</v>
      </c>
    </row>
    <row r="32" spans="2:6" ht="12.75">
      <c r="B32" s="1577"/>
      <c r="C32" s="1577"/>
      <c r="D32" s="1577"/>
      <c r="E32" s="1577"/>
      <c r="F32" s="1577"/>
    </row>
  </sheetData>
  <sheetProtection/>
  <mergeCells count="4">
    <mergeCell ref="B2:F2"/>
    <mergeCell ref="B31:C31"/>
    <mergeCell ref="B32:F32"/>
    <mergeCell ref="A14:A15"/>
  </mergeCells>
  <printOptions/>
  <pageMargins left="0.3937007874015748" right="0.3937007874015748" top="0.27" bottom="0.3937007874015748" header="0.11811023622047245" footer="0.1181102362204724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V7" sqref="V7"/>
    </sheetView>
  </sheetViews>
  <sheetFormatPr defaultColWidth="9.140625" defaultRowHeight="12.75"/>
  <cols>
    <col min="1" max="1" width="5.57421875" style="0" customWidth="1"/>
    <col min="2" max="2" width="6.140625" style="0" customWidth="1"/>
    <col min="3" max="3" width="20.7109375" style="0" customWidth="1"/>
    <col min="4" max="4" width="9.57421875" style="0" customWidth="1"/>
    <col min="5" max="6" width="7.421875" style="0" customWidth="1"/>
    <col min="7" max="7" width="6.57421875" style="0" customWidth="1"/>
    <col min="8" max="8" width="6.7109375" style="0" customWidth="1"/>
    <col min="9" max="10" width="7.140625" style="0" customWidth="1"/>
    <col min="11" max="14" width="7.00390625" style="0" customWidth="1"/>
    <col min="15" max="15" width="6.57421875" style="0" customWidth="1"/>
    <col min="16" max="16" width="7.7109375" style="0" customWidth="1"/>
    <col min="17" max="18" width="6.28125" style="0" customWidth="1"/>
    <col min="19" max="20" width="7.57421875" style="0" customWidth="1"/>
  </cols>
  <sheetData>
    <row r="1" spans="1:20" ht="15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085"/>
      <c r="N1" s="2085"/>
      <c r="O1" s="2085"/>
      <c r="P1" s="2085"/>
      <c r="S1" s="1862" t="s">
        <v>222</v>
      </c>
      <c r="T1" s="1862"/>
    </row>
    <row r="2" spans="1:20" ht="39" customHeight="1" thickBot="1">
      <c r="A2" s="76"/>
      <c r="B2" s="1933" t="s">
        <v>417</v>
      </c>
      <c r="C2" s="1933"/>
      <c r="D2" s="1934"/>
      <c r="E2" s="1934"/>
      <c r="F2" s="1934"/>
      <c r="G2" s="1934"/>
      <c r="H2" s="1934"/>
      <c r="I2" s="1934"/>
      <c r="J2" s="1934"/>
      <c r="K2" s="1934"/>
      <c r="L2" s="1934"/>
      <c r="M2" s="1934"/>
      <c r="N2" s="1934"/>
      <c r="O2" s="1934"/>
      <c r="P2" s="1934"/>
      <c r="Q2" s="1934"/>
      <c r="R2" s="1934"/>
      <c r="S2" s="1934"/>
      <c r="T2" s="1934"/>
    </row>
    <row r="3" spans="2:20" ht="16.5" customHeight="1">
      <c r="B3" s="1971" t="s">
        <v>193</v>
      </c>
      <c r="C3" s="1973" t="s">
        <v>28</v>
      </c>
      <c r="D3" s="1884" t="s">
        <v>349</v>
      </c>
      <c r="E3" s="2101"/>
      <c r="F3" s="2101"/>
      <c r="G3" s="2098" t="s">
        <v>219</v>
      </c>
      <c r="H3" s="2098"/>
      <c r="I3" s="2098" t="s">
        <v>216</v>
      </c>
      <c r="J3" s="2098"/>
      <c r="K3" s="2098" t="s">
        <v>213</v>
      </c>
      <c r="L3" s="2098"/>
      <c r="M3" s="2098"/>
      <c r="N3" s="2098"/>
      <c r="O3" s="2098" t="s">
        <v>214</v>
      </c>
      <c r="P3" s="2098"/>
      <c r="Q3" s="2098" t="s">
        <v>360</v>
      </c>
      <c r="R3" s="2098"/>
      <c r="S3" s="2098" t="s">
        <v>260</v>
      </c>
      <c r="T3" s="2102"/>
    </row>
    <row r="4" spans="2:20" ht="36.75" customHeight="1">
      <c r="B4" s="2104"/>
      <c r="C4" s="2105"/>
      <c r="D4" s="1885" t="s">
        <v>30</v>
      </c>
      <c r="E4" s="2100" t="s">
        <v>350</v>
      </c>
      <c r="F4" s="2100"/>
      <c r="G4" s="2099"/>
      <c r="H4" s="2099"/>
      <c r="I4" s="2099"/>
      <c r="J4" s="2099"/>
      <c r="K4" s="2099" t="s">
        <v>351</v>
      </c>
      <c r="L4" s="2099"/>
      <c r="M4" s="2099" t="s">
        <v>353</v>
      </c>
      <c r="N4" s="2099"/>
      <c r="O4" s="2099"/>
      <c r="P4" s="2099"/>
      <c r="Q4" s="2099"/>
      <c r="R4" s="2099"/>
      <c r="S4" s="2099"/>
      <c r="T4" s="2103"/>
    </row>
    <row r="5" spans="2:20" ht="15" thickBot="1">
      <c r="B5" s="1972"/>
      <c r="C5" s="1974"/>
      <c r="D5" s="1886"/>
      <c r="E5" s="156" t="s">
        <v>287</v>
      </c>
      <c r="F5" s="156" t="s">
        <v>187</v>
      </c>
      <c r="G5" s="156" t="s">
        <v>287</v>
      </c>
      <c r="H5" s="156" t="s">
        <v>187</v>
      </c>
      <c r="I5" s="156" t="s">
        <v>287</v>
      </c>
      <c r="J5" s="156" t="s">
        <v>187</v>
      </c>
      <c r="K5" s="156" t="s">
        <v>287</v>
      </c>
      <c r="L5" s="156" t="s">
        <v>187</v>
      </c>
      <c r="M5" s="156" t="s">
        <v>287</v>
      </c>
      <c r="N5" s="156" t="s">
        <v>187</v>
      </c>
      <c r="O5" s="156" t="s">
        <v>287</v>
      </c>
      <c r="P5" s="156" t="s">
        <v>187</v>
      </c>
      <c r="Q5" s="156" t="s">
        <v>287</v>
      </c>
      <c r="R5" s="156" t="s">
        <v>187</v>
      </c>
      <c r="S5" s="156" t="s">
        <v>287</v>
      </c>
      <c r="T5" s="150" t="s">
        <v>187</v>
      </c>
    </row>
    <row r="6" spans="2:21" ht="15" customHeight="1">
      <c r="B6" s="142">
        <v>1</v>
      </c>
      <c r="C6" s="154" t="s">
        <v>32</v>
      </c>
      <c r="D6" s="299">
        <v>76</v>
      </c>
      <c r="E6" s="1330">
        <v>20</v>
      </c>
      <c r="F6" s="1341">
        <f aca="true" t="shared" si="0" ref="F6:F32">E6/D6*100</f>
        <v>26.31578947368421</v>
      </c>
      <c r="G6" s="1385">
        <v>34</v>
      </c>
      <c r="H6" s="1329">
        <v>60.71428571428571</v>
      </c>
      <c r="I6" s="1385">
        <v>7</v>
      </c>
      <c r="J6" s="1341">
        <v>12.5</v>
      </c>
      <c r="K6" s="1384">
        <v>1</v>
      </c>
      <c r="L6" s="1384">
        <v>1.7857142857142856</v>
      </c>
      <c r="M6" s="1384">
        <v>4</v>
      </c>
      <c r="N6" s="1384">
        <v>7.142857142857142</v>
      </c>
      <c r="O6" s="1384">
        <v>8</v>
      </c>
      <c r="P6" s="1329">
        <v>14.285714285714285</v>
      </c>
      <c r="Q6" s="1385">
        <v>2</v>
      </c>
      <c r="R6" s="1329">
        <v>3.571428571428571</v>
      </c>
      <c r="S6" s="1385">
        <v>0</v>
      </c>
      <c r="T6" s="1331">
        <v>0</v>
      </c>
      <c r="U6" s="270"/>
    </row>
    <row r="7" spans="2:21" ht="15" customHeight="1">
      <c r="B7" s="143">
        <v>2</v>
      </c>
      <c r="C7" s="155" t="s">
        <v>33</v>
      </c>
      <c r="D7" s="669">
        <v>31</v>
      </c>
      <c r="E7" s="670">
        <v>1</v>
      </c>
      <c r="F7" s="1462">
        <f t="shared" si="0"/>
        <v>3.225806451612903</v>
      </c>
      <c r="G7" s="1463">
        <v>21</v>
      </c>
      <c r="H7" s="1464">
        <v>70</v>
      </c>
      <c r="I7" s="1463">
        <v>4</v>
      </c>
      <c r="J7" s="1462">
        <v>13.333333333333334</v>
      </c>
      <c r="K7" s="1465">
        <v>1</v>
      </c>
      <c r="L7" s="1465">
        <v>3.3333333333333335</v>
      </c>
      <c r="M7" s="1465">
        <v>1</v>
      </c>
      <c r="N7" s="1465">
        <v>3.3333333333333335</v>
      </c>
      <c r="O7" s="1465">
        <v>3</v>
      </c>
      <c r="P7" s="1464">
        <v>10</v>
      </c>
      <c r="Q7" s="1463">
        <v>0</v>
      </c>
      <c r="R7" s="1464">
        <v>0</v>
      </c>
      <c r="S7" s="1463">
        <v>0</v>
      </c>
      <c r="T7" s="1466">
        <v>0</v>
      </c>
      <c r="U7" s="270"/>
    </row>
    <row r="8" spans="2:21" ht="15" customHeight="1">
      <c r="B8" s="143">
        <v>3</v>
      </c>
      <c r="C8" s="155" t="s">
        <v>34</v>
      </c>
      <c r="D8" s="669">
        <v>19</v>
      </c>
      <c r="E8" s="670">
        <v>2</v>
      </c>
      <c r="F8" s="1462">
        <f t="shared" si="0"/>
        <v>10.526315789473683</v>
      </c>
      <c r="G8" s="1463">
        <v>11</v>
      </c>
      <c r="H8" s="1464">
        <v>64.70588235294117</v>
      </c>
      <c r="I8" s="1463">
        <v>3</v>
      </c>
      <c r="J8" s="1462">
        <v>17.647058823529413</v>
      </c>
      <c r="K8" s="1465">
        <v>1</v>
      </c>
      <c r="L8" s="1465">
        <v>5.88235294117647</v>
      </c>
      <c r="M8" s="1465">
        <v>0</v>
      </c>
      <c r="N8" s="1465">
        <v>0</v>
      </c>
      <c r="O8" s="1465">
        <v>2</v>
      </c>
      <c r="P8" s="1464">
        <v>11.76470588235294</v>
      </c>
      <c r="Q8" s="1463">
        <v>0</v>
      </c>
      <c r="R8" s="1464">
        <v>0</v>
      </c>
      <c r="S8" s="1463">
        <v>0</v>
      </c>
      <c r="T8" s="1466">
        <v>0</v>
      </c>
      <c r="U8" s="270"/>
    </row>
    <row r="9" spans="2:21" ht="15" customHeight="1">
      <c r="B9" s="143">
        <v>4</v>
      </c>
      <c r="C9" s="155" t="s">
        <v>35</v>
      </c>
      <c r="D9" s="669">
        <v>423</v>
      </c>
      <c r="E9" s="670">
        <v>63</v>
      </c>
      <c r="F9" s="1462">
        <f t="shared" si="0"/>
        <v>14.893617021276595</v>
      </c>
      <c r="G9" s="1463">
        <v>159</v>
      </c>
      <c r="H9" s="1464">
        <v>44.166666666666664</v>
      </c>
      <c r="I9" s="1463">
        <v>66</v>
      </c>
      <c r="J9" s="1462">
        <v>18.333333333333332</v>
      </c>
      <c r="K9" s="1465">
        <v>9</v>
      </c>
      <c r="L9" s="1465">
        <v>2.5</v>
      </c>
      <c r="M9" s="1465">
        <v>11</v>
      </c>
      <c r="N9" s="1465">
        <v>3.0555555555555554</v>
      </c>
      <c r="O9" s="1465">
        <v>58</v>
      </c>
      <c r="P9" s="1464">
        <v>16.11111111111111</v>
      </c>
      <c r="Q9" s="1463">
        <v>53</v>
      </c>
      <c r="R9" s="1464">
        <v>14.722222222222223</v>
      </c>
      <c r="S9" s="1463">
        <v>4</v>
      </c>
      <c r="T9" s="1466">
        <v>1.1111111111111112</v>
      </c>
      <c r="U9" s="270"/>
    </row>
    <row r="10" spans="2:21" ht="15" customHeight="1">
      <c r="B10" s="143">
        <v>5</v>
      </c>
      <c r="C10" s="155" t="s">
        <v>36</v>
      </c>
      <c r="D10" s="669">
        <v>158</v>
      </c>
      <c r="E10" s="670">
        <v>42</v>
      </c>
      <c r="F10" s="1462">
        <f t="shared" si="0"/>
        <v>26.582278481012654</v>
      </c>
      <c r="G10" s="1463">
        <v>61</v>
      </c>
      <c r="H10" s="1464">
        <v>52.58620689655172</v>
      </c>
      <c r="I10" s="1463">
        <v>29</v>
      </c>
      <c r="J10" s="1462">
        <v>25</v>
      </c>
      <c r="K10" s="1465">
        <v>6</v>
      </c>
      <c r="L10" s="1465">
        <v>5.172413793103448</v>
      </c>
      <c r="M10" s="1465">
        <v>3</v>
      </c>
      <c r="N10" s="1465">
        <v>2.586206896551724</v>
      </c>
      <c r="O10" s="1465">
        <v>11</v>
      </c>
      <c r="P10" s="1464">
        <v>9.482758620689655</v>
      </c>
      <c r="Q10" s="1463">
        <v>3</v>
      </c>
      <c r="R10" s="1464">
        <v>2.586206896551724</v>
      </c>
      <c r="S10" s="1463">
        <v>3</v>
      </c>
      <c r="T10" s="1466">
        <v>2.586206896551724</v>
      </c>
      <c r="U10" s="270"/>
    </row>
    <row r="11" spans="2:21" ht="15" customHeight="1">
      <c r="B11" s="143">
        <v>6</v>
      </c>
      <c r="C11" s="155" t="s">
        <v>37</v>
      </c>
      <c r="D11" s="669">
        <v>28</v>
      </c>
      <c r="E11" s="670">
        <v>1</v>
      </c>
      <c r="F11" s="1462">
        <f t="shared" si="0"/>
        <v>3.571428571428571</v>
      </c>
      <c r="G11" s="1463">
        <v>20</v>
      </c>
      <c r="H11" s="1464">
        <v>74.07407407407408</v>
      </c>
      <c r="I11" s="1463">
        <v>0</v>
      </c>
      <c r="J11" s="1462">
        <v>0</v>
      </c>
      <c r="K11" s="1465">
        <v>1</v>
      </c>
      <c r="L11" s="1465">
        <v>3.7037037037037033</v>
      </c>
      <c r="M11" s="1465">
        <v>2</v>
      </c>
      <c r="N11" s="1465">
        <v>7.4074074074074066</v>
      </c>
      <c r="O11" s="1465">
        <v>4</v>
      </c>
      <c r="P11" s="1464">
        <v>14.814814814814813</v>
      </c>
      <c r="Q11" s="1463">
        <v>0</v>
      </c>
      <c r="R11" s="1464">
        <v>0</v>
      </c>
      <c r="S11" s="1463">
        <v>0</v>
      </c>
      <c r="T11" s="1466">
        <v>0</v>
      </c>
      <c r="U11" s="270"/>
    </row>
    <row r="12" spans="2:21" ht="15" customHeight="1">
      <c r="B12" s="143">
        <v>7</v>
      </c>
      <c r="C12" s="155" t="s">
        <v>38</v>
      </c>
      <c r="D12" s="669">
        <v>84</v>
      </c>
      <c r="E12" s="670">
        <v>7</v>
      </c>
      <c r="F12" s="1462">
        <f t="shared" si="0"/>
        <v>8.333333333333332</v>
      </c>
      <c r="G12" s="1463">
        <v>54</v>
      </c>
      <c r="H12" s="1464">
        <v>70.12987012987013</v>
      </c>
      <c r="I12" s="1463">
        <v>4</v>
      </c>
      <c r="J12" s="1462">
        <v>5.194805194805195</v>
      </c>
      <c r="K12" s="1465">
        <v>0</v>
      </c>
      <c r="L12" s="1465">
        <v>0</v>
      </c>
      <c r="M12" s="1465">
        <v>4</v>
      </c>
      <c r="N12" s="1465">
        <v>5.194805194805195</v>
      </c>
      <c r="O12" s="1465">
        <v>13</v>
      </c>
      <c r="P12" s="1464">
        <v>16.883116883116884</v>
      </c>
      <c r="Q12" s="1463">
        <v>2</v>
      </c>
      <c r="R12" s="1464">
        <v>2.5974025974025974</v>
      </c>
      <c r="S12" s="1463">
        <v>0</v>
      </c>
      <c r="T12" s="1466">
        <v>0</v>
      </c>
      <c r="U12" s="270"/>
    </row>
    <row r="13" spans="2:21" ht="15" customHeight="1">
      <c r="B13" s="143">
        <v>8</v>
      </c>
      <c r="C13" s="155" t="s">
        <v>39</v>
      </c>
      <c r="D13" s="669">
        <v>81</v>
      </c>
      <c r="E13" s="670">
        <v>7</v>
      </c>
      <c r="F13" s="1462">
        <f t="shared" si="0"/>
        <v>8.641975308641975</v>
      </c>
      <c r="G13" s="1463">
        <v>37</v>
      </c>
      <c r="H13" s="1464">
        <v>50</v>
      </c>
      <c r="I13" s="1463">
        <v>10</v>
      </c>
      <c r="J13" s="1462">
        <v>13.513513513513514</v>
      </c>
      <c r="K13" s="1465">
        <v>1</v>
      </c>
      <c r="L13" s="1465">
        <v>1.3513513513513513</v>
      </c>
      <c r="M13" s="1465">
        <v>2</v>
      </c>
      <c r="N13" s="1465">
        <v>2.7027027027027026</v>
      </c>
      <c r="O13" s="1465">
        <v>13</v>
      </c>
      <c r="P13" s="1464">
        <v>17.56756756756757</v>
      </c>
      <c r="Q13" s="1463">
        <v>9</v>
      </c>
      <c r="R13" s="1464">
        <v>12.162162162162163</v>
      </c>
      <c r="S13" s="1463">
        <v>2</v>
      </c>
      <c r="T13" s="1466">
        <v>2.7027027027027026</v>
      </c>
      <c r="U13" s="270"/>
    </row>
    <row r="14" spans="2:21" ht="15" customHeight="1">
      <c r="B14" s="143">
        <v>9</v>
      </c>
      <c r="C14" s="155" t="s">
        <v>40</v>
      </c>
      <c r="D14" s="669">
        <v>86</v>
      </c>
      <c r="E14" s="670">
        <v>8</v>
      </c>
      <c r="F14" s="1462">
        <f t="shared" si="0"/>
        <v>9.30232558139535</v>
      </c>
      <c r="G14" s="1463">
        <v>52</v>
      </c>
      <c r="H14" s="1464">
        <v>66.66666666666666</v>
      </c>
      <c r="I14" s="1463">
        <v>3</v>
      </c>
      <c r="J14" s="1462">
        <v>3.8461538461538463</v>
      </c>
      <c r="K14" s="1465">
        <v>4</v>
      </c>
      <c r="L14" s="1465">
        <v>5.128205128205128</v>
      </c>
      <c r="M14" s="1465">
        <v>5</v>
      </c>
      <c r="N14" s="1465">
        <v>6.41025641025641</v>
      </c>
      <c r="O14" s="1465">
        <v>12</v>
      </c>
      <c r="P14" s="1464">
        <v>15.384615384615385</v>
      </c>
      <c r="Q14" s="1463">
        <v>1</v>
      </c>
      <c r="R14" s="1464">
        <v>1.282051282051282</v>
      </c>
      <c r="S14" s="1463">
        <v>1</v>
      </c>
      <c r="T14" s="1466">
        <v>1.282051282051282</v>
      </c>
      <c r="U14" s="270"/>
    </row>
    <row r="15" spans="2:21" ht="15" customHeight="1">
      <c r="B15" s="143">
        <v>10</v>
      </c>
      <c r="C15" s="155" t="s">
        <v>41</v>
      </c>
      <c r="D15" s="669">
        <v>170</v>
      </c>
      <c r="E15" s="670">
        <v>22</v>
      </c>
      <c r="F15" s="1462">
        <f t="shared" si="0"/>
        <v>12.941176470588237</v>
      </c>
      <c r="G15" s="1463">
        <v>81</v>
      </c>
      <c r="H15" s="1464">
        <v>54.729729729729726</v>
      </c>
      <c r="I15" s="1463">
        <v>20</v>
      </c>
      <c r="J15" s="1462">
        <v>13.513513513513514</v>
      </c>
      <c r="K15" s="1465">
        <v>2</v>
      </c>
      <c r="L15" s="1465">
        <v>1.3513513513513513</v>
      </c>
      <c r="M15" s="1465">
        <v>3</v>
      </c>
      <c r="N15" s="1465">
        <v>2.027027027027027</v>
      </c>
      <c r="O15" s="1465">
        <v>33</v>
      </c>
      <c r="P15" s="1464">
        <v>22.2972972972973</v>
      </c>
      <c r="Q15" s="1463">
        <v>3</v>
      </c>
      <c r="R15" s="1464">
        <v>2.027027027027027</v>
      </c>
      <c r="S15" s="1463">
        <v>6</v>
      </c>
      <c r="T15" s="1466">
        <v>4.054054054054054</v>
      </c>
      <c r="U15" s="270"/>
    </row>
    <row r="16" spans="2:21" ht="15" customHeight="1">
      <c r="B16" s="143">
        <v>11</v>
      </c>
      <c r="C16" s="155" t="s">
        <v>42</v>
      </c>
      <c r="D16" s="669">
        <v>58</v>
      </c>
      <c r="E16" s="670">
        <v>8</v>
      </c>
      <c r="F16" s="1462">
        <f t="shared" si="0"/>
        <v>13.793103448275861</v>
      </c>
      <c r="G16" s="1463">
        <v>36</v>
      </c>
      <c r="H16" s="1464">
        <v>72</v>
      </c>
      <c r="I16" s="1463">
        <v>5</v>
      </c>
      <c r="J16" s="1462">
        <v>10</v>
      </c>
      <c r="K16" s="1465">
        <v>1</v>
      </c>
      <c r="L16" s="1465">
        <v>2</v>
      </c>
      <c r="M16" s="1465">
        <v>0</v>
      </c>
      <c r="N16" s="1465">
        <v>0</v>
      </c>
      <c r="O16" s="1465">
        <v>6</v>
      </c>
      <c r="P16" s="1464">
        <v>12</v>
      </c>
      <c r="Q16" s="1463">
        <v>2</v>
      </c>
      <c r="R16" s="1464">
        <v>4</v>
      </c>
      <c r="S16" s="1463">
        <v>0</v>
      </c>
      <c r="T16" s="1466">
        <v>0</v>
      </c>
      <c r="U16" s="270"/>
    </row>
    <row r="17" spans="1:21" ht="15" customHeight="1">
      <c r="A17" s="2028"/>
      <c r="B17" s="143">
        <v>12</v>
      </c>
      <c r="C17" s="155" t="s">
        <v>43</v>
      </c>
      <c r="D17" s="669">
        <v>132</v>
      </c>
      <c r="E17" s="670">
        <v>15</v>
      </c>
      <c r="F17" s="1462">
        <f t="shared" si="0"/>
        <v>11.363636363636363</v>
      </c>
      <c r="G17" s="1463">
        <v>69</v>
      </c>
      <c r="H17" s="1464">
        <v>58.97435897435898</v>
      </c>
      <c r="I17" s="1463">
        <v>15</v>
      </c>
      <c r="J17" s="1462">
        <v>12.82051282051282</v>
      </c>
      <c r="K17" s="1465">
        <v>4</v>
      </c>
      <c r="L17" s="1465">
        <v>3.418803418803419</v>
      </c>
      <c r="M17" s="1465">
        <v>9</v>
      </c>
      <c r="N17" s="1465">
        <v>7.6923076923076925</v>
      </c>
      <c r="O17" s="1465">
        <v>13</v>
      </c>
      <c r="P17" s="1464">
        <v>11.11111111111111</v>
      </c>
      <c r="Q17" s="1463">
        <v>7</v>
      </c>
      <c r="R17" s="1464">
        <v>5.982905982905983</v>
      </c>
      <c r="S17" s="1463">
        <v>0</v>
      </c>
      <c r="T17" s="1466">
        <v>0</v>
      </c>
      <c r="U17" s="270"/>
    </row>
    <row r="18" spans="1:21" ht="15" customHeight="1">
      <c r="A18" s="2028"/>
      <c r="B18" s="143">
        <v>13</v>
      </c>
      <c r="C18" s="155" t="s">
        <v>44</v>
      </c>
      <c r="D18" s="669">
        <v>126</v>
      </c>
      <c r="E18" s="670">
        <v>0</v>
      </c>
      <c r="F18" s="1462">
        <f t="shared" si="0"/>
        <v>0</v>
      </c>
      <c r="G18" s="1463">
        <v>15</v>
      </c>
      <c r="H18" s="1464">
        <v>11.904761904761903</v>
      </c>
      <c r="I18" s="1463">
        <v>5</v>
      </c>
      <c r="J18" s="1462">
        <v>3.968253968253968</v>
      </c>
      <c r="K18" s="1465">
        <v>0</v>
      </c>
      <c r="L18" s="1465">
        <v>0</v>
      </c>
      <c r="M18" s="1465">
        <v>103</v>
      </c>
      <c r="N18" s="1465">
        <v>81.74603174603175</v>
      </c>
      <c r="O18" s="1465">
        <v>3</v>
      </c>
      <c r="P18" s="1464">
        <v>2.380952380952381</v>
      </c>
      <c r="Q18" s="1463">
        <v>0</v>
      </c>
      <c r="R18" s="1464">
        <v>0</v>
      </c>
      <c r="S18" s="1463">
        <v>0</v>
      </c>
      <c r="T18" s="1466">
        <v>0</v>
      </c>
      <c r="U18" s="270"/>
    </row>
    <row r="19" spans="2:21" ht="15" customHeight="1">
      <c r="B19" s="143">
        <v>14</v>
      </c>
      <c r="C19" s="155" t="s">
        <v>45</v>
      </c>
      <c r="D19" s="669">
        <v>269</v>
      </c>
      <c r="E19" s="670">
        <v>18</v>
      </c>
      <c r="F19" s="1462">
        <f t="shared" si="0"/>
        <v>6.691449814126393</v>
      </c>
      <c r="G19" s="1463">
        <v>141</v>
      </c>
      <c r="H19" s="1464">
        <v>56.17529880478087</v>
      </c>
      <c r="I19" s="1463">
        <v>48</v>
      </c>
      <c r="J19" s="1462">
        <v>19.12350597609562</v>
      </c>
      <c r="K19" s="1465">
        <v>2</v>
      </c>
      <c r="L19" s="1465">
        <v>0.796812749003984</v>
      </c>
      <c r="M19" s="1465">
        <v>20</v>
      </c>
      <c r="N19" s="1465">
        <v>7.968127490039841</v>
      </c>
      <c r="O19" s="1465">
        <v>23</v>
      </c>
      <c r="P19" s="1464">
        <v>9.163346613545817</v>
      </c>
      <c r="Q19" s="1463">
        <v>16</v>
      </c>
      <c r="R19" s="1464">
        <v>6.374501992031872</v>
      </c>
      <c r="S19" s="1463">
        <v>1</v>
      </c>
      <c r="T19" s="1466">
        <v>0.398406374501992</v>
      </c>
      <c r="U19" s="270"/>
    </row>
    <row r="20" spans="2:21" ht="15" customHeight="1">
      <c r="B20" s="143">
        <v>15</v>
      </c>
      <c r="C20" s="155" t="s">
        <v>46</v>
      </c>
      <c r="D20" s="669">
        <v>398</v>
      </c>
      <c r="E20" s="670">
        <v>47</v>
      </c>
      <c r="F20" s="1462">
        <f t="shared" si="0"/>
        <v>11.809045226130653</v>
      </c>
      <c r="G20" s="1463">
        <v>206</v>
      </c>
      <c r="H20" s="1464">
        <v>58.68945868945868</v>
      </c>
      <c r="I20" s="1463">
        <v>74</v>
      </c>
      <c r="J20" s="1462">
        <v>21.082621082621085</v>
      </c>
      <c r="K20" s="1465">
        <v>7</v>
      </c>
      <c r="L20" s="1465">
        <v>1.9943019943019942</v>
      </c>
      <c r="M20" s="1465">
        <v>16</v>
      </c>
      <c r="N20" s="1465">
        <v>4.5584045584045585</v>
      </c>
      <c r="O20" s="1465">
        <v>37</v>
      </c>
      <c r="P20" s="1464">
        <v>10.541310541310542</v>
      </c>
      <c r="Q20" s="1463">
        <v>9</v>
      </c>
      <c r="R20" s="1464">
        <v>2.564102564102564</v>
      </c>
      <c r="S20" s="1463">
        <v>2</v>
      </c>
      <c r="T20" s="1466">
        <v>0.5698005698005698</v>
      </c>
      <c r="U20" s="270"/>
    </row>
    <row r="21" spans="2:21" ht="15" customHeight="1">
      <c r="B21" s="143">
        <v>16</v>
      </c>
      <c r="C21" s="155" t="s">
        <v>47</v>
      </c>
      <c r="D21" s="669">
        <v>110</v>
      </c>
      <c r="E21" s="670">
        <v>8</v>
      </c>
      <c r="F21" s="1462">
        <f t="shared" si="0"/>
        <v>7.2727272727272725</v>
      </c>
      <c r="G21" s="1463">
        <v>69</v>
      </c>
      <c r="H21" s="1464">
        <v>67.64705882352942</v>
      </c>
      <c r="I21" s="1463">
        <v>13</v>
      </c>
      <c r="J21" s="1462">
        <v>12.745098039215685</v>
      </c>
      <c r="K21" s="1465">
        <v>2</v>
      </c>
      <c r="L21" s="1465">
        <v>1.9607843137254901</v>
      </c>
      <c r="M21" s="1465">
        <v>2</v>
      </c>
      <c r="N21" s="1465">
        <v>1.9607843137254901</v>
      </c>
      <c r="O21" s="1465">
        <v>9</v>
      </c>
      <c r="P21" s="1464">
        <v>8.823529411764707</v>
      </c>
      <c r="Q21" s="1463">
        <v>5</v>
      </c>
      <c r="R21" s="1464">
        <v>4.901960784313726</v>
      </c>
      <c r="S21" s="1463">
        <v>2</v>
      </c>
      <c r="T21" s="1466">
        <v>1.9607843137254901</v>
      </c>
      <c r="U21" s="270"/>
    </row>
    <row r="22" spans="2:21" ht="15" customHeight="1">
      <c r="B22" s="143">
        <v>17</v>
      </c>
      <c r="C22" s="155" t="s">
        <v>48</v>
      </c>
      <c r="D22" s="669">
        <v>2</v>
      </c>
      <c r="E22" s="670">
        <v>1</v>
      </c>
      <c r="F22" s="1462">
        <f t="shared" si="0"/>
        <v>50</v>
      </c>
      <c r="G22" s="1463">
        <v>1</v>
      </c>
      <c r="H22" s="1464">
        <v>100</v>
      </c>
      <c r="I22" s="1463">
        <v>0</v>
      </c>
      <c r="J22" s="1462">
        <v>0</v>
      </c>
      <c r="K22" s="1465">
        <v>0</v>
      </c>
      <c r="L22" s="1465">
        <v>0</v>
      </c>
      <c r="M22" s="1465">
        <v>0</v>
      </c>
      <c r="N22" s="1465">
        <v>0</v>
      </c>
      <c r="O22" s="1465">
        <v>0</v>
      </c>
      <c r="P22" s="1464">
        <v>0</v>
      </c>
      <c r="Q22" s="1463">
        <v>0</v>
      </c>
      <c r="R22" s="1464">
        <v>0</v>
      </c>
      <c r="S22" s="1463">
        <v>0</v>
      </c>
      <c r="T22" s="1466">
        <v>0</v>
      </c>
      <c r="U22" s="270"/>
    </row>
    <row r="23" spans="2:21" ht="15" customHeight="1">
      <c r="B23" s="143">
        <v>18</v>
      </c>
      <c r="C23" s="155" t="s">
        <v>49</v>
      </c>
      <c r="D23" s="669">
        <v>42</v>
      </c>
      <c r="E23" s="670">
        <v>5</v>
      </c>
      <c r="F23" s="1462">
        <f t="shared" si="0"/>
        <v>11.904761904761903</v>
      </c>
      <c r="G23" s="1463">
        <v>29</v>
      </c>
      <c r="H23" s="1464">
        <v>78.37837837837837</v>
      </c>
      <c r="I23" s="1463">
        <v>2</v>
      </c>
      <c r="J23" s="1462">
        <v>5.405405405405405</v>
      </c>
      <c r="K23" s="1465">
        <v>2</v>
      </c>
      <c r="L23" s="1465">
        <v>5.405405405405405</v>
      </c>
      <c r="M23" s="1465">
        <v>1</v>
      </c>
      <c r="N23" s="1465">
        <v>2.7027027027027026</v>
      </c>
      <c r="O23" s="1465">
        <v>2</v>
      </c>
      <c r="P23" s="1464">
        <v>5.405405405405405</v>
      </c>
      <c r="Q23" s="1463">
        <v>1</v>
      </c>
      <c r="R23" s="1464">
        <v>2.7027027027027026</v>
      </c>
      <c r="S23" s="1463">
        <v>0</v>
      </c>
      <c r="T23" s="1466">
        <v>0</v>
      </c>
      <c r="U23" s="270"/>
    </row>
    <row r="24" spans="2:21" ht="15" customHeight="1">
      <c r="B24" s="143">
        <v>19</v>
      </c>
      <c r="C24" s="155" t="s">
        <v>50</v>
      </c>
      <c r="D24" s="669">
        <v>25</v>
      </c>
      <c r="E24" s="670">
        <v>5</v>
      </c>
      <c r="F24" s="1462">
        <f t="shared" si="0"/>
        <v>20</v>
      </c>
      <c r="G24" s="1463">
        <v>16</v>
      </c>
      <c r="H24" s="1464">
        <v>80</v>
      </c>
      <c r="I24" s="1463">
        <v>2</v>
      </c>
      <c r="J24" s="1462">
        <v>10</v>
      </c>
      <c r="K24" s="1465">
        <v>1</v>
      </c>
      <c r="L24" s="1465">
        <v>5</v>
      </c>
      <c r="M24" s="1465">
        <v>1</v>
      </c>
      <c r="N24" s="1465">
        <v>5</v>
      </c>
      <c r="O24" s="1465">
        <v>0</v>
      </c>
      <c r="P24" s="1464">
        <v>0</v>
      </c>
      <c r="Q24" s="1463">
        <v>0</v>
      </c>
      <c r="R24" s="1464">
        <v>0</v>
      </c>
      <c r="S24" s="1463">
        <v>0</v>
      </c>
      <c r="T24" s="1466">
        <v>0</v>
      </c>
      <c r="U24" s="270"/>
    </row>
    <row r="25" spans="2:21" ht="15" customHeight="1">
      <c r="B25" s="143">
        <v>20</v>
      </c>
      <c r="C25" s="155" t="s">
        <v>51</v>
      </c>
      <c r="D25" s="669">
        <v>68</v>
      </c>
      <c r="E25" s="670">
        <v>15</v>
      </c>
      <c r="F25" s="1462">
        <f t="shared" si="0"/>
        <v>22.058823529411764</v>
      </c>
      <c r="G25" s="1463">
        <v>35</v>
      </c>
      <c r="H25" s="1464">
        <v>66.0377358490566</v>
      </c>
      <c r="I25" s="1463">
        <v>6</v>
      </c>
      <c r="J25" s="1462">
        <v>11.320754716981133</v>
      </c>
      <c r="K25" s="1465">
        <v>1</v>
      </c>
      <c r="L25" s="1465">
        <v>1.8867924528301887</v>
      </c>
      <c r="M25" s="1465">
        <v>0</v>
      </c>
      <c r="N25" s="1465">
        <v>0</v>
      </c>
      <c r="O25" s="1465">
        <v>9</v>
      </c>
      <c r="P25" s="1464">
        <v>16.9811320754717</v>
      </c>
      <c r="Q25" s="1463">
        <v>2</v>
      </c>
      <c r="R25" s="1464">
        <v>3.7735849056603774</v>
      </c>
      <c r="S25" s="1463">
        <v>0</v>
      </c>
      <c r="T25" s="1466">
        <v>0</v>
      </c>
      <c r="U25" s="270"/>
    </row>
    <row r="26" spans="2:21" ht="15" customHeight="1">
      <c r="B26" s="143">
        <v>21</v>
      </c>
      <c r="C26" s="155" t="s">
        <v>52</v>
      </c>
      <c r="D26" s="669">
        <v>311</v>
      </c>
      <c r="E26" s="670">
        <v>35</v>
      </c>
      <c r="F26" s="1462">
        <f t="shared" si="0"/>
        <v>11.254019292604502</v>
      </c>
      <c r="G26" s="1463">
        <v>187</v>
      </c>
      <c r="H26" s="1464">
        <v>67.7536231884058</v>
      </c>
      <c r="I26" s="1463">
        <v>36</v>
      </c>
      <c r="J26" s="1462">
        <v>13.043478260869565</v>
      </c>
      <c r="K26" s="1465">
        <v>6</v>
      </c>
      <c r="L26" s="1465">
        <v>2.1739130434782608</v>
      </c>
      <c r="M26" s="1465">
        <v>8</v>
      </c>
      <c r="N26" s="1465">
        <v>2.898550724637681</v>
      </c>
      <c r="O26" s="1465">
        <v>24</v>
      </c>
      <c r="P26" s="1464">
        <v>8.695652173913043</v>
      </c>
      <c r="Q26" s="1463">
        <v>13</v>
      </c>
      <c r="R26" s="1464">
        <v>4.710144927536232</v>
      </c>
      <c r="S26" s="1463">
        <v>2</v>
      </c>
      <c r="T26" s="1466">
        <v>0.7246376811594203</v>
      </c>
      <c r="U26" s="270"/>
    </row>
    <row r="27" spans="2:21" ht="15" customHeight="1">
      <c r="B27" s="143">
        <v>22</v>
      </c>
      <c r="C27" s="155" t="s">
        <v>53</v>
      </c>
      <c r="D27" s="669">
        <v>158</v>
      </c>
      <c r="E27" s="670">
        <v>19</v>
      </c>
      <c r="F27" s="1462">
        <f t="shared" si="0"/>
        <v>12.025316455696203</v>
      </c>
      <c r="G27" s="1463">
        <v>100</v>
      </c>
      <c r="H27" s="1464">
        <v>71.94244604316546</v>
      </c>
      <c r="I27" s="1463">
        <v>11</v>
      </c>
      <c r="J27" s="1462">
        <v>7.913669064748201</v>
      </c>
      <c r="K27" s="1465">
        <v>2</v>
      </c>
      <c r="L27" s="1465">
        <v>1.4388489208633095</v>
      </c>
      <c r="M27" s="1465">
        <v>16</v>
      </c>
      <c r="N27" s="1465">
        <v>11.510791366906476</v>
      </c>
      <c r="O27" s="1465">
        <v>5</v>
      </c>
      <c r="P27" s="1464">
        <v>3.597122302158273</v>
      </c>
      <c r="Q27" s="1463">
        <v>3</v>
      </c>
      <c r="R27" s="1464">
        <v>2.158273381294964</v>
      </c>
      <c r="S27" s="1463">
        <v>2</v>
      </c>
      <c r="T27" s="1466">
        <v>1.4388489208633095</v>
      </c>
      <c r="U27" s="270"/>
    </row>
    <row r="28" spans="2:21" ht="15" customHeight="1">
      <c r="B28" s="143">
        <v>23</v>
      </c>
      <c r="C28" s="155" t="s">
        <v>54</v>
      </c>
      <c r="D28" s="669">
        <v>17</v>
      </c>
      <c r="E28" s="670">
        <v>0</v>
      </c>
      <c r="F28" s="1462">
        <f t="shared" si="0"/>
        <v>0</v>
      </c>
      <c r="G28" s="1463">
        <v>10</v>
      </c>
      <c r="H28" s="1464">
        <v>58.82352941176471</v>
      </c>
      <c r="I28" s="1463">
        <v>3</v>
      </c>
      <c r="J28" s="1462">
        <v>17.647058823529413</v>
      </c>
      <c r="K28" s="1465">
        <v>0</v>
      </c>
      <c r="L28" s="1465">
        <v>0</v>
      </c>
      <c r="M28" s="1465">
        <v>1</v>
      </c>
      <c r="N28" s="1465">
        <v>5.88235294117647</v>
      </c>
      <c r="O28" s="1465">
        <v>2</v>
      </c>
      <c r="P28" s="1464">
        <v>11.76470588235294</v>
      </c>
      <c r="Q28" s="1463">
        <v>1</v>
      </c>
      <c r="R28" s="1464">
        <v>5.88235294117647</v>
      </c>
      <c r="S28" s="1463">
        <v>0</v>
      </c>
      <c r="T28" s="1466">
        <v>0</v>
      </c>
      <c r="U28" s="270"/>
    </row>
    <row r="29" spans="2:21" ht="15" customHeight="1">
      <c r="B29" s="143">
        <v>24</v>
      </c>
      <c r="C29" s="155" t="s">
        <v>55</v>
      </c>
      <c r="D29" s="669">
        <v>15</v>
      </c>
      <c r="E29" s="670">
        <v>0</v>
      </c>
      <c r="F29" s="1462">
        <f t="shared" si="0"/>
        <v>0</v>
      </c>
      <c r="G29" s="1463">
        <v>9</v>
      </c>
      <c r="H29" s="1464">
        <v>60</v>
      </c>
      <c r="I29" s="1463">
        <v>3</v>
      </c>
      <c r="J29" s="1462">
        <v>20</v>
      </c>
      <c r="K29" s="1465">
        <v>0</v>
      </c>
      <c r="L29" s="1465">
        <v>0</v>
      </c>
      <c r="M29" s="1465">
        <v>0</v>
      </c>
      <c r="N29" s="1465">
        <v>0</v>
      </c>
      <c r="O29" s="1465">
        <v>2</v>
      </c>
      <c r="P29" s="1464">
        <v>13.333333333333334</v>
      </c>
      <c r="Q29" s="1463">
        <v>1</v>
      </c>
      <c r="R29" s="1464">
        <v>6.666666666666667</v>
      </c>
      <c r="S29" s="1463">
        <v>0</v>
      </c>
      <c r="T29" s="1466">
        <v>0</v>
      </c>
      <c r="U29" s="270"/>
    </row>
    <row r="30" spans="2:21" ht="15" customHeight="1">
      <c r="B30" s="143">
        <v>25</v>
      </c>
      <c r="C30" s="190" t="s">
        <v>56</v>
      </c>
      <c r="D30" s="669">
        <v>23</v>
      </c>
      <c r="E30" s="670">
        <v>2</v>
      </c>
      <c r="F30" s="1462">
        <f t="shared" si="0"/>
        <v>8.695652173913043</v>
      </c>
      <c r="G30" s="1463">
        <v>13</v>
      </c>
      <c r="H30" s="1464">
        <v>61.904761904761905</v>
      </c>
      <c r="I30" s="1463">
        <v>4</v>
      </c>
      <c r="J30" s="1462">
        <v>19.047619047619047</v>
      </c>
      <c r="K30" s="1465">
        <v>2</v>
      </c>
      <c r="L30" s="1465">
        <v>9.523809523809524</v>
      </c>
      <c r="M30" s="1465">
        <v>1</v>
      </c>
      <c r="N30" s="1465">
        <v>4.761904761904762</v>
      </c>
      <c r="O30" s="1465">
        <v>1</v>
      </c>
      <c r="P30" s="1464">
        <v>4.761904761904762</v>
      </c>
      <c r="Q30" s="1463">
        <v>0</v>
      </c>
      <c r="R30" s="1464">
        <v>0</v>
      </c>
      <c r="S30" s="1463">
        <v>0</v>
      </c>
      <c r="T30" s="1466">
        <v>0</v>
      </c>
      <c r="U30" s="270"/>
    </row>
    <row r="31" spans="2:21" ht="15" customHeight="1">
      <c r="B31" s="143">
        <v>26</v>
      </c>
      <c r="C31" s="190" t="s">
        <v>57</v>
      </c>
      <c r="D31" s="669">
        <v>95</v>
      </c>
      <c r="E31" s="670">
        <v>11</v>
      </c>
      <c r="F31" s="1462">
        <f t="shared" si="0"/>
        <v>11.578947368421053</v>
      </c>
      <c r="G31" s="1463">
        <v>36</v>
      </c>
      <c r="H31" s="1464">
        <v>42.857142857142854</v>
      </c>
      <c r="I31" s="1463">
        <v>10</v>
      </c>
      <c r="J31" s="1462">
        <v>11.904761904761903</v>
      </c>
      <c r="K31" s="1465">
        <v>2</v>
      </c>
      <c r="L31" s="1465">
        <v>2.380952380952381</v>
      </c>
      <c r="M31" s="1465">
        <v>4</v>
      </c>
      <c r="N31" s="1465">
        <v>4.761904761904762</v>
      </c>
      <c r="O31" s="1465">
        <v>23</v>
      </c>
      <c r="P31" s="1464">
        <v>27.380952380952383</v>
      </c>
      <c r="Q31" s="1463">
        <v>6</v>
      </c>
      <c r="R31" s="1464">
        <v>7.142857142857142</v>
      </c>
      <c r="S31" s="1463">
        <v>3</v>
      </c>
      <c r="T31" s="1466">
        <v>3.571428571428571</v>
      </c>
      <c r="U31" s="270"/>
    </row>
    <row r="32" spans="2:21" ht="15" customHeight="1" thickBot="1">
      <c r="B32" s="153">
        <v>27</v>
      </c>
      <c r="C32" s="191" t="s">
        <v>58</v>
      </c>
      <c r="D32" s="735">
        <v>39</v>
      </c>
      <c r="E32" s="1467">
        <v>2</v>
      </c>
      <c r="F32" s="1468">
        <f t="shared" si="0"/>
        <v>5.128205128205128</v>
      </c>
      <c r="G32" s="1469">
        <v>30</v>
      </c>
      <c r="H32" s="1470">
        <v>81.08108108108108</v>
      </c>
      <c r="I32" s="1469">
        <v>3</v>
      </c>
      <c r="J32" s="1468">
        <v>8.108108108108109</v>
      </c>
      <c r="K32" s="1471">
        <v>2</v>
      </c>
      <c r="L32" s="1471">
        <v>5.405405405405405</v>
      </c>
      <c r="M32" s="1471">
        <v>0</v>
      </c>
      <c r="N32" s="1471">
        <v>0</v>
      </c>
      <c r="O32" s="1471">
        <v>1</v>
      </c>
      <c r="P32" s="1470">
        <v>2.7027027027027026</v>
      </c>
      <c r="Q32" s="1469">
        <v>1</v>
      </c>
      <c r="R32" s="1470">
        <v>2.7027027027027026</v>
      </c>
      <c r="S32" s="1469">
        <v>0</v>
      </c>
      <c r="T32" s="1472">
        <v>0</v>
      </c>
      <c r="U32" s="270"/>
    </row>
    <row r="33" spans="2:21" ht="15" customHeight="1" thickBot="1">
      <c r="B33" s="1756" t="s">
        <v>30</v>
      </c>
      <c r="C33" s="1980"/>
      <c r="D33" s="1473">
        <f>SUM(D6:D32)</f>
        <v>3044</v>
      </c>
      <c r="E33" s="1474">
        <f>SUM(E6:E32)</f>
        <v>364</v>
      </c>
      <c r="F33" s="1475">
        <f>E33/D33*100</f>
        <v>11.957950065703022</v>
      </c>
      <c r="G33" s="792">
        <f>SUM(G6:G32)</f>
        <v>1532</v>
      </c>
      <c r="H33" s="1475">
        <v>57.16417910447761</v>
      </c>
      <c r="I33" s="792">
        <v>386</v>
      </c>
      <c r="J33" s="1476">
        <v>14.402985074626864</v>
      </c>
      <c r="K33" s="792">
        <v>60</v>
      </c>
      <c r="L33" s="1475">
        <v>2.2388059701492535</v>
      </c>
      <c r="M33" s="792">
        <v>217</v>
      </c>
      <c r="N33" s="1475">
        <v>8.097014925373134</v>
      </c>
      <c r="O33" s="792">
        <v>317</v>
      </c>
      <c r="P33" s="1475">
        <v>11.828358208955224</v>
      </c>
      <c r="Q33" s="792">
        <v>140</v>
      </c>
      <c r="R33" s="1475">
        <v>5.223880597014925</v>
      </c>
      <c r="S33" s="792">
        <v>28</v>
      </c>
      <c r="T33" s="1477">
        <v>1.0447761194029852</v>
      </c>
      <c r="U33" s="270"/>
    </row>
    <row r="34" spans="2:21" ht="15" customHeight="1">
      <c r="B34" s="2079" t="s">
        <v>223</v>
      </c>
      <c r="C34" s="2080"/>
      <c r="D34" s="1402">
        <v>475</v>
      </c>
      <c r="E34" s="950">
        <v>38</v>
      </c>
      <c r="F34" s="1403">
        <f>E34/D34*100</f>
        <v>8</v>
      </c>
      <c r="G34" s="950">
        <v>247</v>
      </c>
      <c r="H34" s="1403">
        <v>56.52173913043478</v>
      </c>
      <c r="I34" s="950">
        <v>6</v>
      </c>
      <c r="J34" s="1404">
        <v>1.3729977116704806</v>
      </c>
      <c r="K34" s="950">
        <v>29</v>
      </c>
      <c r="L34" s="1405">
        <v>6.636155606407322</v>
      </c>
      <c r="M34" s="1405">
        <v>38</v>
      </c>
      <c r="N34" s="1405">
        <v>8.695652173913043</v>
      </c>
      <c r="O34" s="1405">
        <v>0</v>
      </c>
      <c r="P34" s="1403">
        <v>0</v>
      </c>
      <c r="Q34" s="1405">
        <v>116</v>
      </c>
      <c r="R34" s="1403">
        <v>26.54462242562929</v>
      </c>
      <c r="S34" s="950">
        <v>1</v>
      </c>
      <c r="T34" s="1406">
        <v>0.2288329519450801</v>
      </c>
      <c r="U34" s="270"/>
    </row>
    <row r="35" spans="2:21" ht="15" customHeight="1" thickBot="1">
      <c r="B35" s="2081" t="s">
        <v>224</v>
      </c>
      <c r="C35" s="2082"/>
      <c r="D35" s="671">
        <v>0</v>
      </c>
      <c r="E35" s="672">
        <v>0</v>
      </c>
      <c r="F35" s="1415">
        <v>0</v>
      </c>
      <c r="G35" s="672">
        <v>0</v>
      </c>
      <c r="H35" s="1415">
        <v>0</v>
      </c>
      <c r="I35" s="672">
        <v>0</v>
      </c>
      <c r="J35" s="1416">
        <v>0</v>
      </c>
      <c r="K35" s="672">
        <v>0</v>
      </c>
      <c r="L35" s="1301">
        <v>0</v>
      </c>
      <c r="M35" s="1301">
        <v>0</v>
      </c>
      <c r="N35" s="1301">
        <v>0</v>
      </c>
      <c r="O35" s="1301">
        <v>0</v>
      </c>
      <c r="P35" s="1415">
        <v>0</v>
      </c>
      <c r="Q35" s="1301">
        <v>0</v>
      </c>
      <c r="R35" s="1415">
        <v>0</v>
      </c>
      <c r="S35" s="672">
        <v>0</v>
      </c>
      <c r="T35" s="1417">
        <v>0</v>
      </c>
      <c r="U35" s="270"/>
    </row>
    <row r="36" spans="2:21" ht="15" customHeight="1" thickBot="1">
      <c r="B36" s="1775" t="s">
        <v>164</v>
      </c>
      <c r="C36" s="1875"/>
      <c r="D36" s="428">
        <f>D33+D34+D35</f>
        <v>3519</v>
      </c>
      <c r="E36" s="480">
        <f>E33+E34+E35</f>
        <v>402</v>
      </c>
      <c r="F36" s="1411">
        <f>SUM(F34:F35)</f>
        <v>8</v>
      </c>
      <c r="G36" s="480">
        <f>G33+G34+G35</f>
        <v>1779</v>
      </c>
      <c r="H36" s="1412">
        <v>57.07410972088547</v>
      </c>
      <c r="I36" s="480">
        <v>392</v>
      </c>
      <c r="J36" s="1413">
        <v>12.57619505935194</v>
      </c>
      <c r="K36" s="480">
        <v>89</v>
      </c>
      <c r="L36" s="1411">
        <v>6.636155606407322</v>
      </c>
      <c r="M36" s="382">
        <v>255</v>
      </c>
      <c r="N36" s="1411">
        <v>8.695652173913043</v>
      </c>
      <c r="O36" s="382">
        <v>317</v>
      </c>
      <c r="P36" s="1412">
        <v>9.00824097755044</v>
      </c>
      <c r="Q36" s="382">
        <v>256</v>
      </c>
      <c r="R36" s="1412">
        <v>7.274793975561239</v>
      </c>
      <c r="S36" s="480">
        <v>29</v>
      </c>
      <c r="T36" s="1414">
        <v>0.8240977550440466</v>
      </c>
      <c r="U36" s="270"/>
    </row>
    <row r="37" spans="2:21" ht="15" customHeight="1">
      <c r="B37" s="1427" t="s">
        <v>261</v>
      </c>
      <c r="C37" s="1427"/>
      <c r="D37" s="1418"/>
      <c r="E37" s="1418"/>
      <c r="F37" s="1418"/>
      <c r="G37" s="1418"/>
      <c r="H37" s="1418"/>
      <c r="I37" s="1418"/>
      <c r="J37" s="1418"/>
      <c r="K37" s="1418"/>
      <c r="L37" s="1418"/>
      <c r="M37" s="1418"/>
      <c r="N37" s="1418"/>
      <c r="O37" s="1418"/>
      <c r="P37" s="1418"/>
      <c r="Q37" s="1418"/>
      <c r="R37" s="1418"/>
      <c r="S37" s="1418"/>
      <c r="T37" s="1418"/>
      <c r="U37" s="1418"/>
    </row>
  </sheetData>
  <sheetProtection/>
  <mergeCells count="22">
    <mergeCell ref="B37:U37"/>
    <mergeCell ref="B35:C35"/>
    <mergeCell ref="B36:C36"/>
    <mergeCell ref="D3:F3"/>
    <mergeCell ref="G3:H4"/>
    <mergeCell ref="I3:J4"/>
    <mergeCell ref="K3:N3"/>
    <mergeCell ref="K4:L4"/>
    <mergeCell ref="M4:N4"/>
    <mergeCell ref="B3:B5"/>
    <mergeCell ref="S1:T1"/>
    <mergeCell ref="S3:T4"/>
    <mergeCell ref="D4:D5"/>
    <mergeCell ref="E4:F4"/>
    <mergeCell ref="Q3:R4"/>
    <mergeCell ref="B34:C34"/>
    <mergeCell ref="O3:P4"/>
    <mergeCell ref="B2:T2"/>
    <mergeCell ref="C3:C5"/>
    <mergeCell ref="A17:A18"/>
    <mergeCell ref="M1:P1"/>
    <mergeCell ref="B33:C33"/>
  </mergeCells>
  <printOptions/>
  <pageMargins left="0.16" right="0.16" top="0.18" bottom="0.17" header="0.16" footer="0.15"/>
  <pageSetup horizontalDpi="600" verticalDpi="600" orientation="landscape" paperSize="9" scale="9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X13" sqref="X13"/>
    </sheetView>
  </sheetViews>
  <sheetFormatPr defaultColWidth="9.140625" defaultRowHeight="12.75"/>
  <cols>
    <col min="1" max="1" width="4.421875" style="0" customWidth="1"/>
    <col min="2" max="2" width="5.140625" style="0" customWidth="1"/>
    <col min="3" max="3" width="19.140625" style="0" customWidth="1"/>
    <col min="4" max="4" width="7.28125" style="0" customWidth="1"/>
    <col min="5" max="5" width="6.00390625" style="0" customWidth="1"/>
    <col min="6" max="6" width="8.8515625" style="0" customWidth="1"/>
    <col min="7" max="7" width="7.7109375" style="0" customWidth="1"/>
    <col min="8" max="8" width="6.421875" style="0" customWidth="1"/>
    <col min="9" max="9" width="7.00390625" style="0" customWidth="1"/>
    <col min="10" max="10" width="6.140625" style="0" customWidth="1"/>
    <col min="11" max="11" width="7.00390625" style="0" customWidth="1"/>
    <col min="12" max="12" width="6.00390625" style="0" customWidth="1"/>
    <col min="13" max="16" width="5.7109375" style="0" customWidth="1"/>
    <col min="17" max="17" width="7.57421875" style="0" customWidth="1"/>
    <col min="18" max="18" width="7.7109375" style="0" customWidth="1"/>
    <col min="19" max="20" width="6.00390625" style="0" customWidth="1"/>
    <col min="21" max="21" width="6.140625" style="0" customWidth="1"/>
    <col min="22" max="22" width="6.57421875" style="0" customWidth="1"/>
  </cols>
  <sheetData>
    <row r="1" spans="1:22" ht="1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085"/>
      <c r="P1" s="2085"/>
      <c r="Q1" s="2085"/>
      <c r="R1" s="2085"/>
      <c r="U1" s="1862" t="s">
        <v>439</v>
      </c>
      <c r="V1" s="1862"/>
    </row>
    <row r="2" spans="1:22" ht="32.25" customHeight="1">
      <c r="A2" s="76"/>
      <c r="B2" s="2078" t="s">
        <v>442</v>
      </c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</row>
    <row r="3" spans="2:18" ht="7.5" customHeight="1" thickBot="1">
      <c r="B3" s="1877"/>
      <c r="C3" s="1877"/>
      <c r="D3" s="1877"/>
      <c r="E3" s="1877"/>
      <c r="F3" s="1877"/>
      <c r="G3" s="1877"/>
      <c r="H3" s="1877"/>
      <c r="I3" s="1877"/>
      <c r="J3" s="1877"/>
      <c r="K3" s="1877"/>
      <c r="L3" s="1877"/>
      <c r="M3" s="1877"/>
      <c r="N3" s="1877"/>
      <c r="O3" s="1877"/>
      <c r="P3" s="1877"/>
      <c r="Q3" s="1877"/>
      <c r="R3" s="1877"/>
    </row>
    <row r="4" spans="2:22" ht="12.75">
      <c r="B4" s="2091" t="s">
        <v>193</v>
      </c>
      <c r="C4" s="2094" t="s">
        <v>28</v>
      </c>
      <c r="D4" s="1884" t="s">
        <v>349</v>
      </c>
      <c r="E4" s="2101"/>
      <c r="F4" s="2101"/>
      <c r="G4" s="2101" t="s">
        <v>22</v>
      </c>
      <c r="H4" s="2101"/>
      <c r="I4" s="2101"/>
      <c r="J4" s="2101"/>
      <c r="K4" s="2101" t="s">
        <v>216</v>
      </c>
      <c r="L4" s="2101"/>
      <c r="M4" s="2101" t="s">
        <v>213</v>
      </c>
      <c r="N4" s="2101"/>
      <c r="O4" s="2101"/>
      <c r="P4" s="2101"/>
      <c r="Q4" s="2101" t="s">
        <v>214</v>
      </c>
      <c r="R4" s="2101"/>
      <c r="S4" s="2101" t="s">
        <v>360</v>
      </c>
      <c r="T4" s="2101"/>
      <c r="U4" s="2101" t="s">
        <v>260</v>
      </c>
      <c r="V4" s="2106"/>
    </row>
    <row r="5" spans="2:22" ht="12.75">
      <c r="B5" s="2092"/>
      <c r="C5" s="2095"/>
      <c r="D5" s="1885" t="s">
        <v>319</v>
      </c>
      <c r="E5" s="2100" t="s">
        <v>350</v>
      </c>
      <c r="F5" s="2100"/>
      <c r="G5" s="2100" t="s">
        <v>218</v>
      </c>
      <c r="H5" s="2100"/>
      <c r="I5" s="2100" t="s">
        <v>219</v>
      </c>
      <c r="J5" s="2100"/>
      <c r="K5" s="2100"/>
      <c r="L5" s="2100"/>
      <c r="M5" s="2100" t="s">
        <v>351</v>
      </c>
      <c r="N5" s="2100"/>
      <c r="O5" s="2100" t="s">
        <v>352</v>
      </c>
      <c r="P5" s="2100"/>
      <c r="Q5" s="2100"/>
      <c r="R5" s="2100"/>
      <c r="S5" s="2100"/>
      <c r="T5" s="2100"/>
      <c r="U5" s="2100"/>
      <c r="V5" s="2107"/>
    </row>
    <row r="6" spans="2:22" ht="12.75">
      <c r="B6" s="2092"/>
      <c r="C6" s="2095"/>
      <c r="D6" s="1885"/>
      <c r="E6" s="2100"/>
      <c r="F6" s="2100"/>
      <c r="G6" s="2100"/>
      <c r="H6" s="2100"/>
      <c r="I6" s="2100"/>
      <c r="J6" s="2100"/>
      <c r="K6" s="2100"/>
      <c r="L6" s="2100"/>
      <c r="M6" s="2100"/>
      <c r="N6" s="2100"/>
      <c r="O6" s="2100"/>
      <c r="P6" s="2100"/>
      <c r="Q6" s="2100"/>
      <c r="R6" s="2100"/>
      <c r="S6" s="2100"/>
      <c r="T6" s="2100"/>
      <c r="U6" s="2100"/>
      <c r="V6" s="2107"/>
    </row>
    <row r="7" spans="2:22" ht="12.75">
      <c r="B7" s="2092"/>
      <c r="C7" s="2095"/>
      <c r="D7" s="1885"/>
      <c r="E7" s="2100"/>
      <c r="F7" s="2100"/>
      <c r="G7" s="2100"/>
      <c r="H7" s="2100"/>
      <c r="I7" s="2100"/>
      <c r="J7" s="2100"/>
      <c r="K7" s="2100"/>
      <c r="L7" s="2100"/>
      <c r="M7" s="2100"/>
      <c r="N7" s="2100"/>
      <c r="O7" s="2100"/>
      <c r="P7" s="2100"/>
      <c r="Q7" s="2100"/>
      <c r="R7" s="2100"/>
      <c r="S7" s="2100"/>
      <c r="T7" s="2100"/>
      <c r="U7" s="2100"/>
      <c r="V7" s="2107"/>
    </row>
    <row r="8" spans="2:22" ht="13.5" thickBot="1">
      <c r="B8" s="2093"/>
      <c r="C8" s="2096"/>
      <c r="D8" s="1886"/>
      <c r="E8" s="1324" t="s">
        <v>287</v>
      </c>
      <c r="F8" s="1324" t="s">
        <v>187</v>
      </c>
      <c r="G8" s="1324" t="s">
        <v>287</v>
      </c>
      <c r="H8" s="1324" t="s">
        <v>187</v>
      </c>
      <c r="I8" s="1324" t="s">
        <v>287</v>
      </c>
      <c r="J8" s="1324" t="s">
        <v>187</v>
      </c>
      <c r="K8" s="1324" t="s">
        <v>287</v>
      </c>
      <c r="L8" s="1324" t="s">
        <v>187</v>
      </c>
      <c r="M8" s="1324" t="s">
        <v>287</v>
      </c>
      <c r="N8" s="1324" t="s">
        <v>187</v>
      </c>
      <c r="O8" s="1324" t="s">
        <v>287</v>
      </c>
      <c r="P8" s="1324" t="s">
        <v>187</v>
      </c>
      <c r="Q8" s="1324" t="s">
        <v>287</v>
      </c>
      <c r="R8" s="1324" t="s">
        <v>187</v>
      </c>
      <c r="S8" s="1324" t="s">
        <v>287</v>
      </c>
      <c r="T8" s="1324" t="s">
        <v>187</v>
      </c>
      <c r="U8" s="1324" t="s">
        <v>287</v>
      </c>
      <c r="V8" s="1323" t="s">
        <v>187</v>
      </c>
    </row>
    <row r="9" spans="2:22" ht="15" customHeight="1">
      <c r="B9" s="142">
        <v>1</v>
      </c>
      <c r="C9" s="154" t="s">
        <v>32</v>
      </c>
      <c r="D9" s="1325">
        <v>655</v>
      </c>
      <c r="E9" s="1384">
        <v>109</v>
      </c>
      <c r="F9" s="1341">
        <v>16.6412213740458</v>
      </c>
      <c r="G9" s="1330">
        <v>331</v>
      </c>
      <c r="H9" s="1329">
        <v>60.62271062271062</v>
      </c>
      <c r="I9" s="1385">
        <v>19</v>
      </c>
      <c r="J9" s="1329">
        <v>3.47985347985348</v>
      </c>
      <c r="K9" s="1385">
        <v>80</v>
      </c>
      <c r="L9" s="1341">
        <v>14.652014652014653</v>
      </c>
      <c r="M9" s="1384">
        <v>18</v>
      </c>
      <c r="N9" s="1384">
        <v>3.296703296703297</v>
      </c>
      <c r="O9" s="1384">
        <v>16</v>
      </c>
      <c r="P9" s="1384">
        <v>2.93040293040293</v>
      </c>
      <c r="Q9" s="1384">
        <v>59</v>
      </c>
      <c r="R9" s="1329">
        <v>10.805860805860807</v>
      </c>
      <c r="S9" s="1385">
        <v>21</v>
      </c>
      <c r="T9" s="1329">
        <v>3.8461538461538463</v>
      </c>
      <c r="U9" s="1385">
        <v>2</v>
      </c>
      <c r="V9" s="1331">
        <v>0.3663003663003663</v>
      </c>
    </row>
    <row r="10" spans="2:22" ht="15" customHeight="1">
      <c r="B10" s="143">
        <v>2</v>
      </c>
      <c r="C10" s="155" t="s">
        <v>33</v>
      </c>
      <c r="D10" s="1386">
        <v>430</v>
      </c>
      <c r="E10" s="1379">
        <v>50</v>
      </c>
      <c r="F10" s="1380">
        <v>11.627906976744185</v>
      </c>
      <c r="G10" s="1381">
        <v>240</v>
      </c>
      <c r="H10" s="1382">
        <v>63.1578947368421</v>
      </c>
      <c r="I10" s="1383">
        <v>24</v>
      </c>
      <c r="J10" s="1382">
        <v>6.315789473684211</v>
      </c>
      <c r="K10" s="1383">
        <v>48</v>
      </c>
      <c r="L10" s="1380">
        <v>12.631578947368421</v>
      </c>
      <c r="M10" s="1379">
        <v>21</v>
      </c>
      <c r="N10" s="1379">
        <v>5.526315789473684</v>
      </c>
      <c r="O10" s="1379">
        <v>7</v>
      </c>
      <c r="P10" s="1379">
        <v>1.8421052631578945</v>
      </c>
      <c r="Q10" s="1379">
        <v>27</v>
      </c>
      <c r="R10" s="1382">
        <v>7.105263157894736</v>
      </c>
      <c r="S10" s="1383">
        <v>13</v>
      </c>
      <c r="T10" s="1382">
        <v>3.421052631578948</v>
      </c>
      <c r="U10" s="1383">
        <v>0</v>
      </c>
      <c r="V10" s="1387">
        <v>0</v>
      </c>
    </row>
    <row r="11" spans="2:22" ht="15" customHeight="1">
      <c r="B11" s="143">
        <v>3</v>
      </c>
      <c r="C11" s="155" t="s">
        <v>34</v>
      </c>
      <c r="D11" s="1386">
        <v>268</v>
      </c>
      <c r="E11" s="1379">
        <v>27</v>
      </c>
      <c r="F11" s="1380">
        <v>10.074626865671641</v>
      </c>
      <c r="G11" s="1381">
        <v>91</v>
      </c>
      <c r="H11" s="1382">
        <v>37.75933609958506</v>
      </c>
      <c r="I11" s="1383">
        <v>89</v>
      </c>
      <c r="J11" s="1382">
        <v>36.92946058091287</v>
      </c>
      <c r="K11" s="1383">
        <v>22</v>
      </c>
      <c r="L11" s="1380">
        <v>9.12863070539419</v>
      </c>
      <c r="M11" s="1379">
        <v>6</v>
      </c>
      <c r="N11" s="1379">
        <v>2.4896265560165975</v>
      </c>
      <c r="O11" s="1379">
        <v>6</v>
      </c>
      <c r="P11" s="1379">
        <v>2.4896265560165975</v>
      </c>
      <c r="Q11" s="1379">
        <v>22</v>
      </c>
      <c r="R11" s="1382">
        <v>9.12863070539419</v>
      </c>
      <c r="S11" s="1383">
        <v>5</v>
      </c>
      <c r="T11" s="1382">
        <v>2.0746887966804977</v>
      </c>
      <c r="U11" s="1383">
        <v>0</v>
      </c>
      <c r="V11" s="1387">
        <v>0</v>
      </c>
    </row>
    <row r="12" spans="2:22" ht="15" customHeight="1">
      <c r="B12" s="143">
        <v>4</v>
      </c>
      <c r="C12" s="155" t="s">
        <v>35</v>
      </c>
      <c r="D12" s="1386">
        <v>1310</v>
      </c>
      <c r="E12" s="1379">
        <v>176</v>
      </c>
      <c r="F12" s="1380">
        <v>13.435114503816795</v>
      </c>
      <c r="G12" s="1381">
        <v>530</v>
      </c>
      <c r="H12" s="1382">
        <v>46.73721340388007</v>
      </c>
      <c r="I12" s="1383">
        <v>119</v>
      </c>
      <c r="J12" s="1382">
        <v>10.493827160493826</v>
      </c>
      <c r="K12" s="1383">
        <v>197</v>
      </c>
      <c r="L12" s="1380">
        <v>17.372134038800706</v>
      </c>
      <c r="M12" s="1379">
        <v>99</v>
      </c>
      <c r="N12" s="1379">
        <v>8.73015873015873</v>
      </c>
      <c r="O12" s="1379">
        <v>31</v>
      </c>
      <c r="P12" s="1379">
        <v>2.7336860670194003</v>
      </c>
      <c r="Q12" s="1379">
        <v>112</v>
      </c>
      <c r="R12" s="1382">
        <v>9.876543209876543</v>
      </c>
      <c r="S12" s="1383">
        <v>42</v>
      </c>
      <c r="T12" s="1382">
        <v>3.7037037037037033</v>
      </c>
      <c r="U12" s="1383">
        <v>4</v>
      </c>
      <c r="V12" s="1387">
        <v>0.3527336860670194</v>
      </c>
    </row>
    <row r="13" spans="2:22" ht="15" customHeight="1">
      <c r="B13" s="143">
        <v>5</v>
      </c>
      <c r="C13" s="155" t="s">
        <v>36</v>
      </c>
      <c r="D13" s="1386">
        <v>1665</v>
      </c>
      <c r="E13" s="1379">
        <v>329</v>
      </c>
      <c r="F13" s="1380">
        <v>19.75975975975976</v>
      </c>
      <c r="G13" s="1381">
        <v>836</v>
      </c>
      <c r="H13" s="1382">
        <v>62.5748502994012</v>
      </c>
      <c r="I13" s="1383">
        <v>6</v>
      </c>
      <c r="J13" s="1382">
        <v>0.4491017964071856</v>
      </c>
      <c r="K13" s="1383">
        <v>257</v>
      </c>
      <c r="L13" s="1380">
        <v>19.236526946107784</v>
      </c>
      <c r="M13" s="1379">
        <v>98</v>
      </c>
      <c r="N13" s="1379">
        <v>7.335329341317365</v>
      </c>
      <c r="O13" s="1379">
        <v>27</v>
      </c>
      <c r="P13" s="1379">
        <v>2.020958083832335</v>
      </c>
      <c r="Q13" s="1379">
        <v>87</v>
      </c>
      <c r="R13" s="1382">
        <v>6.5119760479041915</v>
      </c>
      <c r="S13" s="1383">
        <v>21</v>
      </c>
      <c r="T13" s="1382">
        <v>1.5718562874251496</v>
      </c>
      <c r="U13" s="1383">
        <v>4</v>
      </c>
      <c r="V13" s="1387">
        <v>0.29940119760479045</v>
      </c>
    </row>
    <row r="14" spans="2:22" ht="15" customHeight="1">
      <c r="B14" s="143">
        <v>6</v>
      </c>
      <c r="C14" s="155" t="s">
        <v>37</v>
      </c>
      <c r="D14" s="1386">
        <v>450</v>
      </c>
      <c r="E14" s="1379">
        <v>27</v>
      </c>
      <c r="F14" s="1380">
        <v>6</v>
      </c>
      <c r="G14" s="1381">
        <v>289</v>
      </c>
      <c r="H14" s="1382">
        <v>68.32151300236407</v>
      </c>
      <c r="I14" s="1383">
        <v>16</v>
      </c>
      <c r="J14" s="1382">
        <v>3.7825059101654848</v>
      </c>
      <c r="K14" s="1383">
        <v>58</v>
      </c>
      <c r="L14" s="1380">
        <v>13.711583924349883</v>
      </c>
      <c r="M14" s="1379">
        <v>23</v>
      </c>
      <c r="N14" s="1379">
        <v>5.4373522458628845</v>
      </c>
      <c r="O14" s="1379">
        <v>15</v>
      </c>
      <c r="P14" s="1379">
        <v>3.546099290780142</v>
      </c>
      <c r="Q14" s="1379">
        <v>13</v>
      </c>
      <c r="R14" s="1382">
        <v>3.0732860520094563</v>
      </c>
      <c r="S14" s="1383">
        <v>8</v>
      </c>
      <c r="T14" s="1382">
        <v>1.8912529550827424</v>
      </c>
      <c r="U14" s="1383">
        <v>1</v>
      </c>
      <c r="V14" s="1387">
        <v>0.2364066193853428</v>
      </c>
    </row>
    <row r="15" spans="2:22" ht="15" customHeight="1">
      <c r="B15" s="143">
        <v>7</v>
      </c>
      <c r="C15" s="155" t="s">
        <v>38</v>
      </c>
      <c r="D15" s="1386">
        <v>378</v>
      </c>
      <c r="E15" s="1379">
        <v>13</v>
      </c>
      <c r="F15" s="1380">
        <v>3.439153439153439</v>
      </c>
      <c r="G15" s="1381">
        <v>253</v>
      </c>
      <c r="H15" s="1382">
        <v>69.31506849315069</v>
      </c>
      <c r="I15" s="1383">
        <v>1</v>
      </c>
      <c r="J15" s="1382">
        <v>0.273972602739726</v>
      </c>
      <c r="K15" s="1383">
        <v>23</v>
      </c>
      <c r="L15" s="1380">
        <v>6.301369863013699</v>
      </c>
      <c r="M15" s="1379">
        <v>8</v>
      </c>
      <c r="N15" s="1379">
        <v>2.191780821917808</v>
      </c>
      <c r="O15" s="1379">
        <v>26</v>
      </c>
      <c r="P15" s="1379">
        <v>7.123287671232877</v>
      </c>
      <c r="Q15" s="1379">
        <v>49</v>
      </c>
      <c r="R15" s="1382">
        <v>13.424657534246576</v>
      </c>
      <c r="S15" s="1383">
        <v>5</v>
      </c>
      <c r="T15" s="1382">
        <v>1.36986301369863</v>
      </c>
      <c r="U15" s="1383">
        <v>0</v>
      </c>
      <c r="V15" s="1387">
        <v>0</v>
      </c>
    </row>
    <row r="16" spans="2:22" ht="15" customHeight="1">
      <c r="B16" s="143">
        <v>8</v>
      </c>
      <c r="C16" s="155" t="s">
        <v>39</v>
      </c>
      <c r="D16" s="1386">
        <v>535</v>
      </c>
      <c r="E16" s="1379">
        <v>71</v>
      </c>
      <c r="F16" s="1380">
        <v>13.271028037383179</v>
      </c>
      <c r="G16" s="1381">
        <v>289</v>
      </c>
      <c r="H16" s="1382">
        <v>62.28448275862068</v>
      </c>
      <c r="I16" s="1383">
        <v>26</v>
      </c>
      <c r="J16" s="1382">
        <v>5.603448275862069</v>
      </c>
      <c r="K16" s="1383">
        <v>52</v>
      </c>
      <c r="L16" s="1380">
        <v>11.206896551724139</v>
      </c>
      <c r="M16" s="1379">
        <v>46</v>
      </c>
      <c r="N16" s="1379">
        <v>9.913793103448276</v>
      </c>
      <c r="O16" s="1379">
        <v>12</v>
      </c>
      <c r="P16" s="1379">
        <v>2.586206896551724</v>
      </c>
      <c r="Q16" s="1379">
        <v>18</v>
      </c>
      <c r="R16" s="1382">
        <v>3.8793103448275863</v>
      </c>
      <c r="S16" s="1383">
        <v>21</v>
      </c>
      <c r="T16" s="1382">
        <v>4.525862068965517</v>
      </c>
      <c r="U16" s="1383">
        <v>0</v>
      </c>
      <c r="V16" s="1387">
        <v>0</v>
      </c>
    </row>
    <row r="17" spans="2:22" ht="15" customHeight="1">
      <c r="B17" s="143">
        <v>9</v>
      </c>
      <c r="C17" s="155" t="s">
        <v>40</v>
      </c>
      <c r="D17" s="1386">
        <v>282</v>
      </c>
      <c r="E17" s="1379">
        <v>28</v>
      </c>
      <c r="F17" s="1380">
        <v>9.929078014184398</v>
      </c>
      <c r="G17" s="1381">
        <v>163</v>
      </c>
      <c r="H17" s="1382">
        <v>64.1732283464567</v>
      </c>
      <c r="I17" s="1383">
        <v>17</v>
      </c>
      <c r="J17" s="1382">
        <v>6.692913385826772</v>
      </c>
      <c r="K17" s="1383">
        <v>27</v>
      </c>
      <c r="L17" s="1380">
        <v>10.62992125984252</v>
      </c>
      <c r="M17" s="1379">
        <v>6</v>
      </c>
      <c r="N17" s="1379">
        <v>2.3622047244094486</v>
      </c>
      <c r="O17" s="1379">
        <v>15</v>
      </c>
      <c r="P17" s="1379">
        <v>5.905511811023622</v>
      </c>
      <c r="Q17" s="1379">
        <v>12</v>
      </c>
      <c r="R17" s="1382">
        <v>4.724409448818897</v>
      </c>
      <c r="S17" s="1383">
        <v>11</v>
      </c>
      <c r="T17" s="1382">
        <v>4.330708661417323</v>
      </c>
      <c r="U17" s="1383">
        <v>3</v>
      </c>
      <c r="V17" s="1387">
        <v>1.1811023622047243</v>
      </c>
    </row>
    <row r="18" spans="2:22" ht="15" customHeight="1">
      <c r="B18" s="143">
        <v>10</v>
      </c>
      <c r="C18" s="155" t="s">
        <v>41</v>
      </c>
      <c r="D18" s="1386">
        <v>524</v>
      </c>
      <c r="E18" s="1379">
        <v>44</v>
      </c>
      <c r="F18" s="1380">
        <v>8.396946564885496</v>
      </c>
      <c r="G18" s="1381">
        <v>283</v>
      </c>
      <c r="H18" s="1382">
        <v>58.958333333333336</v>
      </c>
      <c r="I18" s="1383">
        <v>47</v>
      </c>
      <c r="J18" s="1382">
        <v>9.791666666666666</v>
      </c>
      <c r="K18" s="1383">
        <v>72</v>
      </c>
      <c r="L18" s="1380">
        <v>15</v>
      </c>
      <c r="M18" s="1379">
        <v>13</v>
      </c>
      <c r="N18" s="1379">
        <v>2.7083333333333335</v>
      </c>
      <c r="O18" s="1379">
        <v>14</v>
      </c>
      <c r="P18" s="1379">
        <v>2.9166666666666665</v>
      </c>
      <c r="Q18" s="1379">
        <v>38</v>
      </c>
      <c r="R18" s="1382">
        <v>7.916666666666666</v>
      </c>
      <c r="S18" s="1383">
        <v>13</v>
      </c>
      <c r="T18" s="1382">
        <v>2.7083333333333335</v>
      </c>
      <c r="U18" s="1383">
        <v>0</v>
      </c>
      <c r="V18" s="1387">
        <v>0</v>
      </c>
    </row>
    <row r="19" spans="2:22" ht="15" customHeight="1">
      <c r="B19" s="143">
        <v>11</v>
      </c>
      <c r="C19" s="155" t="s">
        <v>42</v>
      </c>
      <c r="D19" s="1386">
        <v>374</v>
      </c>
      <c r="E19" s="1379">
        <v>21</v>
      </c>
      <c r="F19" s="1380">
        <v>5.614973262032086</v>
      </c>
      <c r="G19" s="1381">
        <v>116</v>
      </c>
      <c r="H19" s="1382">
        <v>32.86118980169972</v>
      </c>
      <c r="I19" s="1383">
        <v>140</v>
      </c>
      <c r="J19" s="1382">
        <v>39.6600566572238</v>
      </c>
      <c r="K19" s="1383">
        <v>38</v>
      </c>
      <c r="L19" s="1380">
        <v>10.764872521246458</v>
      </c>
      <c r="M19" s="1379">
        <v>23</v>
      </c>
      <c r="N19" s="1379">
        <v>6.515580736543909</v>
      </c>
      <c r="O19" s="1379">
        <v>3</v>
      </c>
      <c r="P19" s="1379">
        <v>0.84985835694051</v>
      </c>
      <c r="Q19" s="1379">
        <v>25</v>
      </c>
      <c r="R19" s="1382">
        <v>7.0821529745042495</v>
      </c>
      <c r="S19" s="1383">
        <v>7</v>
      </c>
      <c r="T19" s="1382">
        <v>1.9830028328611897</v>
      </c>
      <c r="U19" s="1383">
        <v>1</v>
      </c>
      <c r="V19" s="1387">
        <v>0.28328611898017</v>
      </c>
    </row>
    <row r="20" spans="2:22" ht="15" customHeight="1">
      <c r="B20" s="143">
        <v>12</v>
      </c>
      <c r="C20" s="155" t="s">
        <v>43</v>
      </c>
      <c r="D20" s="1386">
        <v>715</v>
      </c>
      <c r="E20" s="1379">
        <v>98</v>
      </c>
      <c r="F20" s="1380">
        <v>13.706293706293707</v>
      </c>
      <c r="G20" s="1381">
        <v>248</v>
      </c>
      <c r="H20" s="1382">
        <v>40.19448946515397</v>
      </c>
      <c r="I20" s="1383">
        <v>93</v>
      </c>
      <c r="J20" s="1382">
        <v>15.07293354943274</v>
      </c>
      <c r="K20" s="1383">
        <v>94</v>
      </c>
      <c r="L20" s="1380">
        <v>15.235008103727715</v>
      </c>
      <c r="M20" s="1379">
        <v>89</v>
      </c>
      <c r="N20" s="1379">
        <v>14.424635332252835</v>
      </c>
      <c r="O20" s="1379">
        <v>18</v>
      </c>
      <c r="P20" s="1379">
        <v>2.9173419773095626</v>
      </c>
      <c r="Q20" s="1379">
        <v>52</v>
      </c>
      <c r="R20" s="1382">
        <v>8.427876823338735</v>
      </c>
      <c r="S20" s="1383">
        <v>23</v>
      </c>
      <c r="T20" s="1382">
        <v>3.727714748784441</v>
      </c>
      <c r="U20" s="1383">
        <v>0</v>
      </c>
      <c r="V20" s="1387">
        <v>0</v>
      </c>
    </row>
    <row r="21" spans="2:22" ht="15" customHeight="1">
      <c r="B21" s="143">
        <v>13</v>
      </c>
      <c r="C21" s="155" t="s">
        <v>44</v>
      </c>
      <c r="D21" s="1386">
        <v>589</v>
      </c>
      <c r="E21" s="1379">
        <v>80</v>
      </c>
      <c r="F21" s="1380">
        <v>13.582342954159593</v>
      </c>
      <c r="G21" s="1381">
        <v>332</v>
      </c>
      <c r="H21" s="1382">
        <v>65.22593320235757</v>
      </c>
      <c r="I21" s="1383">
        <v>77</v>
      </c>
      <c r="J21" s="1382">
        <v>15.12770137524558</v>
      </c>
      <c r="K21" s="1383">
        <v>38</v>
      </c>
      <c r="L21" s="1380">
        <v>7.465618860510806</v>
      </c>
      <c r="M21" s="1379">
        <v>8</v>
      </c>
      <c r="N21" s="1379">
        <v>1.5717092337917484</v>
      </c>
      <c r="O21" s="1379">
        <v>0</v>
      </c>
      <c r="P21" s="1379">
        <v>0</v>
      </c>
      <c r="Q21" s="1379">
        <v>45</v>
      </c>
      <c r="R21" s="1382">
        <v>8.840864440078585</v>
      </c>
      <c r="S21" s="1383">
        <v>9</v>
      </c>
      <c r="T21" s="1382">
        <v>1.768172888015717</v>
      </c>
      <c r="U21" s="1383">
        <v>0</v>
      </c>
      <c r="V21" s="1387">
        <v>0</v>
      </c>
    </row>
    <row r="22" spans="2:22" ht="15" customHeight="1">
      <c r="B22" s="143">
        <v>14</v>
      </c>
      <c r="C22" s="155" t="s">
        <v>45</v>
      </c>
      <c r="D22" s="1386">
        <v>401</v>
      </c>
      <c r="E22" s="1379">
        <v>39</v>
      </c>
      <c r="F22" s="1380">
        <v>9.72568578553616</v>
      </c>
      <c r="G22" s="1381">
        <v>185</v>
      </c>
      <c r="H22" s="1382">
        <v>51.10497237569061</v>
      </c>
      <c r="I22" s="1383">
        <v>54</v>
      </c>
      <c r="J22" s="1382">
        <v>14.917127071823206</v>
      </c>
      <c r="K22" s="1383">
        <v>48</v>
      </c>
      <c r="L22" s="1380">
        <v>13.259668508287293</v>
      </c>
      <c r="M22" s="1379">
        <v>6</v>
      </c>
      <c r="N22" s="1379">
        <v>1.6574585635359116</v>
      </c>
      <c r="O22" s="1379">
        <v>33</v>
      </c>
      <c r="P22" s="1379">
        <v>9.116022099447514</v>
      </c>
      <c r="Q22" s="1379">
        <v>22</v>
      </c>
      <c r="R22" s="1382">
        <v>6.077348066298343</v>
      </c>
      <c r="S22" s="1383">
        <v>13</v>
      </c>
      <c r="T22" s="1382">
        <v>3.591160220994475</v>
      </c>
      <c r="U22" s="1383">
        <v>1</v>
      </c>
      <c r="V22" s="1387">
        <v>0.2762430939226519</v>
      </c>
    </row>
    <row r="23" spans="2:22" ht="15" customHeight="1">
      <c r="B23" s="143">
        <v>15</v>
      </c>
      <c r="C23" s="155" t="s">
        <v>46</v>
      </c>
      <c r="D23" s="1386">
        <v>1066</v>
      </c>
      <c r="E23" s="1379">
        <v>175</v>
      </c>
      <c r="F23" s="1380">
        <v>16.416510318949342</v>
      </c>
      <c r="G23" s="1381">
        <v>523</v>
      </c>
      <c r="H23" s="1382">
        <v>58.69809203142536</v>
      </c>
      <c r="I23" s="1383">
        <v>42</v>
      </c>
      <c r="J23" s="1382">
        <v>4.713804713804714</v>
      </c>
      <c r="K23" s="1383">
        <v>148</v>
      </c>
      <c r="L23" s="1380">
        <v>16.610549943883278</v>
      </c>
      <c r="M23" s="1379">
        <v>32</v>
      </c>
      <c r="N23" s="1379">
        <v>3.5914702581369253</v>
      </c>
      <c r="O23" s="1379">
        <v>31</v>
      </c>
      <c r="P23" s="1379">
        <v>3.479236812570146</v>
      </c>
      <c r="Q23" s="1379">
        <v>95</v>
      </c>
      <c r="R23" s="1382">
        <v>10.662177328843995</v>
      </c>
      <c r="S23" s="1383">
        <v>20</v>
      </c>
      <c r="T23" s="1382">
        <v>2.244668911335578</v>
      </c>
      <c r="U23" s="1383">
        <v>0</v>
      </c>
      <c r="V23" s="1387">
        <v>0</v>
      </c>
    </row>
    <row r="24" spans="2:22" ht="15" customHeight="1">
      <c r="B24" s="143">
        <v>16</v>
      </c>
      <c r="C24" s="155" t="s">
        <v>47</v>
      </c>
      <c r="D24" s="1386">
        <v>351</v>
      </c>
      <c r="E24" s="1379">
        <v>30</v>
      </c>
      <c r="F24" s="1380">
        <v>8.547008547008547</v>
      </c>
      <c r="G24" s="1381">
        <v>221</v>
      </c>
      <c r="H24" s="1382">
        <v>68.84735202492212</v>
      </c>
      <c r="I24" s="1383">
        <v>11</v>
      </c>
      <c r="J24" s="1382">
        <v>3.4267912772585665</v>
      </c>
      <c r="K24" s="1383">
        <v>43</v>
      </c>
      <c r="L24" s="1380">
        <v>13.395638629283487</v>
      </c>
      <c r="M24" s="1379">
        <v>10</v>
      </c>
      <c r="N24" s="1379">
        <v>3.115264797507788</v>
      </c>
      <c r="O24" s="1379">
        <v>8</v>
      </c>
      <c r="P24" s="1379">
        <v>2.4922118380062304</v>
      </c>
      <c r="Q24" s="1379">
        <v>18</v>
      </c>
      <c r="R24" s="1382">
        <v>5.607476635514018</v>
      </c>
      <c r="S24" s="1383">
        <v>10</v>
      </c>
      <c r="T24" s="1382">
        <v>3.115264797507788</v>
      </c>
      <c r="U24" s="1383">
        <v>0</v>
      </c>
      <c r="V24" s="1387">
        <v>0</v>
      </c>
    </row>
    <row r="25" spans="2:22" ht="15" customHeight="1">
      <c r="B25" s="143">
        <v>17</v>
      </c>
      <c r="C25" s="155" t="s">
        <v>48</v>
      </c>
      <c r="D25" s="1386">
        <v>305</v>
      </c>
      <c r="E25" s="1379">
        <v>27</v>
      </c>
      <c r="F25" s="1380">
        <v>8.852459016393443</v>
      </c>
      <c r="G25" s="1381">
        <v>206</v>
      </c>
      <c r="H25" s="1382">
        <v>74.10071942446042</v>
      </c>
      <c r="I25" s="1383">
        <v>0</v>
      </c>
      <c r="J25" s="1382">
        <v>0</v>
      </c>
      <c r="K25" s="1383">
        <v>24</v>
      </c>
      <c r="L25" s="1380">
        <v>8.633093525179856</v>
      </c>
      <c r="M25" s="1379">
        <v>4</v>
      </c>
      <c r="N25" s="1379">
        <v>1.4388489208633095</v>
      </c>
      <c r="O25" s="1379">
        <v>19</v>
      </c>
      <c r="P25" s="1379">
        <v>6.83453237410072</v>
      </c>
      <c r="Q25" s="1379">
        <v>21</v>
      </c>
      <c r="R25" s="1382">
        <v>7.553956834532374</v>
      </c>
      <c r="S25" s="1383">
        <v>4</v>
      </c>
      <c r="T25" s="1382">
        <v>1.4388489208633095</v>
      </c>
      <c r="U25" s="1383">
        <v>0</v>
      </c>
      <c r="V25" s="1387">
        <v>0</v>
      </c>
    </row>
    <row r="26" spans="2:22" ht="15" customHeight="1">
      <c r="B26" s="143">
        <v>18</v>
      </c>
      <c r="C26" s="155" t="s">
        <v>49</v>
      </c>
      <c r="D26" s="1386">
        <v>307</v>
      </c>
      <c r="E26" s="1379">
        <v>50</v>
      </c>
      <c r="F26" s="1380">
        <v>16.286644951140065</v>
      </c>
      <c r="G26" s="1381">
        <v>150</v>
      </c>
      <c r="H26" s="1382">
        <v>58.36575875486382</v>
      </c>
      <c r="I26" s="1383">
        <v>41</v>
      </c>
      <c r="J26" s="1382">
        <v>15.953307392996107</v>
      </c>
      <c r="K26" s="1383">
        <v>14</v>
      </c>
      <c r="L26" s="1380">
        <v>5.447470817120623</v>
      </c>
      <c r="M26" s="1379">
        <v>11</v>
      </c>
      <c r="N26" s="1379">
        <v>4.280155642023346</v>
      </c>
      <c r="O26" s="1379">
        <v>12</v>
      </c>
      <c r="P26" s="1379">
        <v>4.669260700389105</v>
      </c>
      <c r="Q26" s="1379">
        <v>19</v>
      </c>
      <c r="R26" s="1382">
        <v>7.392996108949417</v>
      </c>
      <c r="S26" s="1383">
        <v>10</v>
      </c>
      <c r="T26" s="1382">
        <v>3.8910505836575875</v>
      </c>
      <c r="U26" s="1383">
        <v>0</v>
      </c>
      <c r="V26" s="1387">
        <v>0</v>
      </c>
    </row>
    <row r="27" spans="2:22" ht="15" customHeight="1">
      <c r="B27" s="143">
        <v>19</v>
      </c>
      <c r="C27" s="155" t="s">
        <v>50</v>
      </c>
      <c r="D27" s="1386">
        <v>234</v>
      </c>
      <c r="E27" s="1379">
        <v>24</v>
      </c>
      <c r="F27" s="1380">
        <v>10.256410256410255</v>
      </c>
      <c r="G27" s="1381">
        <v>181</v>
      </c>
      <c r="H27" s="1382">
        <v>86.19047619047619</v>
      </c>
      <c r="I27" s="1383">
        <v>0</v>
      </c>
      <c r="J27" s="1382">
        <v>0</v>
      </c>
      <c r="K27" s="1383">
        <v>18</v>
      </c>
      <c r="L27" s="1380">
        <v>8.571428571428571</v>
      </c>
      <c r="M27" s="1379">
        <v>6</v>
      </c>
      <c r="N27" s="1379">
        <v>2.857142857142857</v>
      </c>
      <c r="O27" s="1379">
        <v>0</v>
      </c>
      <c r="P27" s="1379">
        <v>0</v>
      </c>
      <c r="Q27" s="1379">
        <v>2</v>
      </c>
      <c r="R27" s="1382">
        <v>0.9523809523809524</v>
      </c>
      <c r="S27" s="1383">
        <v>3</v>
      </c>
      <c r="T27" s="1382">
        <v>1.4285714285714286</v>
      </c>
      <c r="U27" s="1383">
        <v>0</v>
      </c>
      <c r="V27" s="1387">
        <v>0</v>
      </c>
    </row>
    <row r="28" spans="2:22" ht="15" customHeight="1">
      <c r="B28" s="143">
        <v>20</v>
      </c>
      <c r="C28" s="155" t="s">
        <v>51</v>
      </c>
      <c r="D28" s="1386">
        <v>684</v>
      </c>
      <c r="E28" s="1379">
        <v>166</v>
      </c>
      <c r="F28" s="1380">
        <v>24.269005847953213</v>
      </c>
      <c r="G28" s="1381">
        <v>292</v>
      </c>
      <c r="H28" s="1382">
        <v>56.37065637065637</v>
      </c>
      <c r="I28" s="1383">
        <v>41</v>
      </c>
      <c r="J28" s="1382">
        <v>7.915057915057915</v>
      </c>
      <c r="K28" s="1383">
        <v>74</v>
      </c>
      <c r="L28" s="1380">
        <v>14.285714285714285</v>
      </c>
      <c r="M28" s="1379">
        <v>37</v>
      </c>
      <c r="N28" s="1379">
        <v>7.142857142857142</v>
      </c>
      <c r="O28" s="1379">
        <v>7</v>
      </c>
      <c r="P28" s="1379">
        <v>1.3513513513513513</v>
      </c>
      <c r="Q28" s="1379">
        <v>43</v>
      </c>
      <c r="R28" s="1382">
        <v>8.301158301158301</v>
      </c>
      <c r="S28" s="1383">
        <v>23</v>
      </c>
      <c r="T28" s="1382">
        <v>4.440154440154441</v>
      </c>
      <c r="U28" s="1383">
        <v>1</v>
      </c>
      <c r="V28" s="1387">
        <v>0.19305019305019305</v>
      </c>
    </row>
    <row r="29" spans="2:22" ht="15" customHeight="1">
      <c r="B29" s="143">
        <v>21</v>
      </c>
      <c r="C29" s="155" t="s">
        <v>52</v>
      </c>
      <c r="D29" s="1386">
        <v>457</v>
      </c>
      <c r="E29" s="1379">
        <v>75</v>
      </c>
      <c r="F29" s="1380">
        <v>16.411378555798688</v>
      </c>
      <c r="G29" s="1381">
        <v>183</v>
      </c>
      <c r="H29" s="1382">
        <v>47.90575916230366</v>
      </c>
      <c r="I29" s="1383">
        <v>57</v>
      </c>
      <c r="J29" s="1382">
        <v>14.921465968586386</v>
      </c>
      <c r="K29" s="1383">
        <v>50</v>
      </c>
      <c r="L29" s="1380">
        <v>13.089005235602095</v>
      </c>
      <c r="M29" s="1379">
        <v>37</v>
      </c>
      <c r="N29" s="1379">
        <v>9.68586387434555</v>
      </c>
      <c r="O29" s="1379">
        <v>13</v>
      </c>
      <c r="P29" s="1379">
        <v>3.4031413612565444</v>
      </c>
      <c r="Q29" s="1379">
        <v>26</v>
      </c>
      <c r="R29" s="1382">
        <v>6.806282722513089</v>
      </c>
      <c r="S29" s="1383">
        <v>16</v>
      </c>
      <c r="T29" s="1382">
        <v>4.18848167539267</v>
      </c>
      <c r="U29" s="1383">
        <v>0</v>
      </c>
      <c r="V29" s="1387">
        <v>0</v>
      </c>
    </row>
    <row r="30" spans="2:22" ht="15" customHeight="1">
      <c r="B30" s="143">
        <v>22</v>
      </c>
      <c r="C30" s="155" t="s">
        <v>53</v>
      </c>
      <c r="D30" s="1386">
        <v>288</v>
      </c>
      <c r="E30" s="1379">
        <v>23</v>
      </c>
      <c r="F30" s="1380">
        <v>7.986111111111111</v>
      </c>
      <c r="G30" s="1381">
        <v>196</v>
      </c>
      <c r="H30" s="1382">
        <v>73.9622641509434</v>
      </c>
      <c r="I30" s="1383">
        <v>3</v>
      </c>
      <c r="J30" s="1382">
        <v>1.1320754716981132</v>
      </c>
      <c r="K30" s="1383">
        <v>27</v>
      </c>
      <c r="L30" s="1380">
        <v>10.18867924528302</v>
      </c>
      <c r="M30" s="1379">
        <v>14</v>
      </c>
      <c r="N30" s="1379">
        <v>5.283018867924529</v>
      </c>
      <c r="O30" s="1379">
        <v>11</v>
      </c>
      <c r="P30" s="1379">
        <v>4.150943396226415</v>
      </c>
      <c r="Q30" s="1379">
        <v>9</v>
      </c>
      <c r="R30" s="1382">
        <v>3.3962264150943398</v>
      </c>
      <c r="S30" s="1383">
        <v>5</v>
      </c>
      <c r="T30" s="1382">
        <v>1.8867924528301887</v>
      </c>
      <c r="U30" s="1383">
        <v>0</v>
      </c>
      <c r="V30" s="1387">
        <v>0</v>
      </c>
    </row>
    <row r="31" spans="2:22" ht="15" customHeight="1">
      <c r="B31" s="143">
        <v>23</v>
      </c>
      <c r="C31" s="155" t="s">
        <v>54</v>
      </c>
      <c r="D31" s="1386">
        <v>313</v>
      </c>
      <c r="E31" s="1379">
        <v>39</v>
      </c>
      <c r="F31" s="1380">
        <v>12.460063897763577</v>
      </c>
      <c r="G31" s="1381">
        <v>161</v>
      </c>
      <c r="H31" s="1382">
        <v>58.75912408759124</v>
      </c>
      <c r="I31" s="1383">
        <v>16</v>
      </c>
      <c r="J31" s="1382">
        <v>5.839416058394161</v>
      </c>
      <c r="K31" s="1383">
        <v>43</v>
      </c>
      <c r="L31" s="1380">
        <v>15.693430656934307</v>
      </c>
      <c r="M31" s="1379">
        <v>12</v>
      </c>
      <c r="N31" s="1379">
        <v>4.37956204379562</v>
      </c>
      <c r="O31" s="1379">
        <v>8</v>
      </c>
      <c r="P31" s="1379">
        <v>2.9197080291970803</v>
      </c>
      <c r="Q31" s="1379">
        <v>17</v>
      </c>
      <c r="R31" s="1382">
        <v>6.204379562043796</v>
      </c>
      <c r="S31" s="1383">
        <v>17</v>
      </c>
      <c r="T31" s="1382">
        <v>6.204379562043796</v>
      </c>
      <c r="U31" s="1383">
        <v>0</v>
      </c>
      <c r="V31" s="1387">
        <v>0</v>
      </c>
    </row>
    <row r="32" spans="2:22" ht="15" customHeight="1">
      <c r="B32" s="143">
        <v>24</v>
      </c>
      <c r="C32" s="155" t="s">
        <v>55</v>
      </c>
      <c r="D32" s="1386">
        <v>224</v>
      </c>
      <c r="E32" s="1379">
        <v>20</v>
      </c>
      <c r="F32" s="1380">
        <v>8.928571428571429</v>
      </c>
      <c r="G32" s="1381">
        <v>144</v>
      </c>
      <c r="H32" s="1382">
        <v>70.58823529411765</v>
      </c>
      <c r="I32" s="1383">
        <v>9</v>
      </c>
      <c r="J32" s="1382">
        <v>4.411764705882353</v>
      </c>
      <c r="K32" s="1383">
        <v>21</v>
      </c>
      <c r="L32" s="1380">
        <v>10.294117647058822</v>
      </c>
      <c r="M32" s="1379">
        <v>13</v>
      </c>
      <c r="N32" s="1379">
        <v>6.372549019607843</v>
      </c>
      <c r="O32" s="1379">
        <v>4</v>
      </c>
      <c r="P32" s="1379">
        <v>1.9607843137254901</v>
      </c>
      <c r="Q32" s="1379">
        <v>6</v>
      </c>
      <c r="R32" s="1382">
        <v>2.941176470588235</v>
      </c>
      <c r="S32" s="1383">
        <v>7</v>
      </c>
      <c r="T32" s="1382">
        <v>3.431372549019608</v>
      </c>
      <c r="U32" s="1383">
        <v>0</v>
      </c>
      <c r="V32" s="1387">
        <v>0</v>
      </c>
    </row>
    <row r="33" spans="2:22" ht="15" customHeight="1">
      <c r="B33" s="143">
        <v>25</v>
      </c>
      <c r="C33" s="190" t="s">
        <v>56</v>
      </c>
      <c r="D33" s="1386">
        <v>408</v>
      </c>
      <c r="E33" s="1379">
        <v>57</v>
      </c>
      <c r="F33" s="1380">
        <v>13.970588235294118</v>
      </c>
      <c r="G33" s="1381">
        <v>239</v>
      </c>
      <c r="H33" s="1382">
        <v>68.09116809116809</v>
      </c>
      <c r="I33" s="1383">
        <v>0</v>
      </c>
      <c r="J33" s="1382">
        <v>0</v>
      </c>
      <c r="K33" s="1383">
        <v>54</v>
      </c>
      <c r="L33" s="1380">
        <v>15.384615384615385</v>
      </c>
      <c r="M33" s="1379">
        <v>8</v>
      </c>
      <c r="N33" s="1379">
        <v>2.2792022792022792</v>
      </c>
      <c r="O33" s="1379">
        <v>15</v>
      </c>
      <c r="P33" s="1379">
        <v>4.273504273504273</v>
      </c>
      <c r="Q33" s="1379">
        <v>25</v>
      </c>
      <c r="R33" s="1382">
        <v>7.122507122507122</v>
      </c>
      <c r="S33" s="1383">
        <v>7</v>
      </c>
      <c r="T33" s="1382">
        <v>1.9943019943019942</v>
      </c>
      <c r="U33" s="1383">
        <v>3</v>
      </c>
      <c r="V33" s="1387">
        <v>0.8547008547008548</v>
      </c>
    </row>
    <row r="34" spans="2:22" ht="15" customHeight="1">
      <c r="B34" s="143">
        <v>26</v>
      </c>
      <c r="C34" s="190" t="s">
        <v>57</v>
      </c>
      <c r="D34" s="1386">
        <v>618</v>
      </c>
      <c r="E34" s="1379">
        <v>97</v>
      </c>
      <c r="F34" s="1380">
        <v>15.6957928802589</v>
      </c>
      <c r="G34" s="1381">
        <v>229</v>
      </c>
      <c r="H34" s="1382">
        <v>43.953934740882914</v>
      </c>
      <c r="I34" s="1383">
        <v>111</v>
      </c>
      <c r="J34" s="1382">
        <v>21.30518234165067</v>
      </c>
      <c r="K34" s="1383">
        <v>56</v>
      </c>
      <c r="L34" s="1380">
        <v>10.748560460652591</v>
      </c>
      <c r="M34" s="1379">
        <v>25</v>
      </c>
      <c r="N34" s="1379">
        <v>4.798464491362764</v>
      </c>
      <c r="O34" s="1379">
        <v>14</v>
      </c>
      <c r="P34" s="1379">
        <v>2.6871401151631478</v>
      </c>
      <c r="Q34" s="1379">
        <v>64</v>
      </c>
      <c r="R34" s="1382">
        <v>12.284069097888676</v>
      </c>
      <c r="S34" s="1383">
        <v>16</v>
      </c>
      <c r="T34" s="1382">
        <v>3.071017274472169</v>
      </c>
      <c r="U34" s="1383">
        <v>6</v>
      </c>
      <c r="V34" s="1387">
        <v>1.1516314779270633</v>
      </c>
    </row>
    <row r="35" spans="2:22" ht="15" customHeight="1" thickBot="1">
      <c r="B35" s="153">
        <v>27</v>
      </c>
      <c r="C35" s="191" t="s">
        <v>58</v>
      </c>
      <c r="D35" s="1457">
        <v>116</v>
      </c>
      <c r="E35" s="1458">
        <v>16</v>
      </c>
      <c r="F35" s="1344">
        <v>13.793103448275861</v>
      </c>
      <c r="G35" s="1343">
        <v>56</v>
      </c>
      <c r="H35" s="1342">
        <v>56.00000000000001</v>
      </c>
      <c r="I35" s="1459">
        <v>4</v>
      </c>
      <c r="J35" s="1342">
        <v>4</v>
      </c>
      <c r="K35" s="1459">
        <v>10</v>
      </c>
      <c r="L35" s="1344">
        <v>10</v>
      </c>
      <c r="M35" s="1458">
        <v>11</v>
      </c>
      <c r="N35" s="1458">
        <v>11</v>
      </c>
      <c r="O35" s="1458">
        <v>5</v>
      </c>
      <c r="P35" s="1458">
        <v>5</v>
      </c>
      <c r="Q35" s="1458">
        <v>8</v>
      </c>
      <c r="R35" s="1342">
        <v>8</v>
      </c>
      <c r="S35" s="1459">
        <v>6</v>
      </c>
      <c r="T35" s="1342">
        <v>6</v>
      </c>
      <c r="U35" s="1459">
        <v>0</v>
      </c>
      <c r="V35" s="1345">
        <v>0</v>
      </c>
    </row>
    <row r="36" spans="2:22" ht="15" customHeight="1" thickBot="1">
      <c r="B36" s="1756" t="s">
        <v>30</v>
      </c>
      <c r="C36" s="1980"/>
      <c r="D36" s="1401">
        <f>SUM(D9:D35)</f>
        <v>13947</v>
      </c>
      <c r="E36" s="1338">
        <f>SUM(E9:E35)</f>
        <v>1911</v>
      </c>
      <c r="F36" s="1327">
        <v>15.877367896311068</v>
      </c>
      <c r="G36" s="1338">
        <v>6967</v>
      </c>
      <c r="H36" s="1327">
        <v>57.88467929544699</v>
      </c>
      <c r="I36" s="1338">
        <v>0</v>
      </c>
      <c r="J36" s="1327">
        <v>0</v>
      </c>
      <c r="K36" s="1338">
        <v>0</v>
      </c>
      <c r="L36" s="1328">
        <v>0</v>
      </c>
      <c r="M36" s="1338">
        <v>684</v>
      </c>
      <c r="N36" s="1327">
        <v>5.682951146560319</v>
      </c>
      <c r="O36" s="1338">
        <v>370</v>
      </c>
      <c r="P36" s="1327">
        <v>3.0741110003323366</v>
      </c>
      <c r="Q36" s="1338">
        <v>934</v>
      </c>
      <c r="R36" s="1327">
        <v>7.760053173811898</v>
      </c>
      <c r="S36" s="1338">
        <v>356</v>
      </c>
      <c r="T36" s="1327">
        <v>2.957793286806248</v>
      </c>
      <c r="U36" s="1338">
        <v>26</v>
      </c>
      <c r="V36" s="1326">
        <v>0.21601861083416418</v>
      </c>
    </row>
    <row r="37" spans="2:22" ht="15" customHeight="1">
      <c r="B37" s="2079" t="s">
        <v>223</v>
      </c>
      <c r="C37" s="2080"/>
      <c r="D37" s="299">
        <v>606</v>
      </c>
      <c r="E37" s="1330">
        <v>71</v>
      </c>
      <c r="F37" s="1341">
        <v>11.716171617161717</v>
      </c>
      <c r="G37" s="1330">
        <v>224</v>
      </c>
      <c r="H37" s="1329">
        <v>41.86915887850468</v>
      </c>
      <c r="I37" s="1330">
        <v>57</v>
      </c>
      <c r="J37" s="1329">
        <v>10.654205607476635</v>
      </c>
      <c r="K37" s="1330">
        <v>32</v>
      </c>
      <c r="L37" s="1341">
        <v>5.981308411214954</v>
      </c>
      <c r="M37" s="1330">
        <v>46</v>
      </c>
      <c r="N37" s="1023">
        <v>8.598130841121495</v>
      </c>
      <c r="O37" s="1330">
        <v>35</v>
      </c>
      <c r="P37" s="1023">
        <v>6.5420560747663545</v>
      </c>
      <c r="Q37" s="1330">
        <v>1</v>
      </c>
      <c r="R37" s="1329">
        <v>0.1869158878504673</v>
      </c>
      <c r="S37" s="1330">
        <v>139</v>
      </c>
      <c r="T37" s="1329">
        <v>25.981308411214954</v>
      </c>
      <c r="U37" s="1330">
        <v>1</v>
      </c>
      <c r="V37" s="1331">
        <v>0.1869158878504673</v>
      </c>
    </row>
    <row r="38" spans="2:22" ht="15" customHeight="1" thickBot="1">
      <c r="B38" s="2081" t="s">
        <v>224</v>
      </c>
      <c r="C38" s="2082"/>
      <c r="D38" s="1332">
        <v>18</v>
      </c>
      <c r="E38" s="1334">
        <v>0</v>
      </c>
      <c r="F38" s="1346">
        <v>0</v>
      </c>
      <c r="G38" s="1334">
        <v>15</v>
      </c>
      <c r="H38" s="1333">
        <v>83.33333333333334</v>
      </c>
      <c r="I38" s="1334">
        <v>3</v>
      </c>
      <c r="J38" s="1333">
        <v>16.666666666666664</v>
      </c>
      <c r="K38" s="1334">
        <v>0</v>
      </c>
      <c r="L38" s="1346">
        <v>0</v>
      </c>
      <c r="M38" s="1334">
        <v>0</v>
      </c>
      <c r="N38" s="1024">
        <v>0</v>
      </c>
      <c r="O38" s="1334">
        <v>0</v>
      </c>
      <c r="P38" s="1024">
        <v>0</v>
      </c>
      <c r="Q38" s="1334">
        <v>0</v>
      </c>
      <c r="R38" s="1333">
        <v>0</v>
      </c>
      <c r="S38" s="1334">
        <v>0</v>
      </c>
      <c r="T38" s="1333">
        <v>0</v>
      </c>
      <c r="U38" s="1334">
        <v>0</v>
      </c>
      <c r="V38" s="1340">
        <v>0</v>
      </c>
    </row>
    <row r="39" spans="2:22" ht="15" customHeight="1" thickBot="1">
      <c r="B39" s="1775" t="s">
        <v>164</v>
      </c>
      <c r="C39" s="1875"/>
      <c r="D39" s="1396">
        <f>SUM(D36:D38)</f>
        <v>14571</v>
      </c>
      <c r="E39" s="1397">
        <f>SUM(E36:E38)</f>
        <v>1982</v>
      </c>
      <c r="F39" s="1398">
        <v>11.716171617161717</v>
      </c>
      <c r="G39" s="1397">
        <v>7206</v>
      </c>
      <c r="H39" s="1335">
        <v>57.24044801016761</v>
      </c>
      <c r="I39" s="1397">
        <v>60</v>
      </c>
      <c r="J39" s="1335">
        <v>0.47660656128366036</v>
      </c>
      <c r="K39" s="1397">
        <v>32</v>
      </c>
      <c r="L39" s="1336">
        <v>0.2541901660179522</v>
      </c>
      <c r="M39" s="1397">
        <v>730</v>
      </c>
      <c r="N39" s="1398">
        <v>8.598130841121495</v>
      </c>
      <c r="O39" s="1397">
        <v>405</v>
      </c>
      <c r="P39" s="1398">
        <v>6.5420560747663545</v>
      </c>
      <c r="Q39" s="1397">
        <v>935</v>
      </c>
      <c r="R39" s="1335">
        <v>7.42711891333704</v>
      </c>
      <c r="S39" s="1397">
        <v>495</v>
      </c>
      <c r="T39" s="1335">
        <v>3.932004130590198</v>
      </c>
      <c r="U39" s="1397">
        <v>27</v>
      </c>
      <c r="V39" s="1337">
        <v>0.21447295257764715</v>
      </c>
    </row>
    <row r="40" spans="2:22" ht="12.75">
      <c r="B40" s="1427" t="s">
        <v>261</v>
      </c>
      <c r="C40" s="1427"/>
      <c r="D40" s="1418"/>
      <c r="E40" s="1418"/>
      <c r="F40" s="1418"/>
      <c r="G40" s="1418"/>
      <c r="H40" s="1418"/>
      <c r="I40" s="1418"/>
      <c r="J40" s="1418"/>
      <c r="K40" s="1418"/>
      <c r="L40" s="1418"/>
      <c r="M40" s="1418"/>
      <c r="N40" s="1418"/>
      <c r="O40" s="1418"/>
      <c r="P40" s="1418"/>
      <c r="Q40" s="1418"/>
      <c r="R40" s="1418"/>
      <c r="S40" s="1418"/>
      <c r="T40" s="1418"/>
      <c r="U40" s="1418"/>
      <c r="V40" s="1418"/>
    </row>
    <row r="41" spans="2:22" ht="12.75">
      <c r="B41" s="2077" t="s">
        <v>21</v>
      </c>
      <c r="C41" s="2077"/>
      <c r="D41" s="2077"/>
      <c r="E41" s="2077"/>
      <c r="F41" s="2077"/>
      <c r="G41" s="2077"/>
      <c r="H41" s="2077"/>
      <c r="I41" s="2077"/>
      <c r="J41" s="2077"/>
      <c r="K41" s="2077"/>
      <c r="L41" s="2077"/>
      <c r="M41" s="2077"/>
      <c r="N41" s="2077"/>
      <c r="O41" s="2077"/>
      <c r="P41" s="2077"/>
      <c r="Q41" s="2077"/>
      <c r="R41" s="2077"/>
      <c r="S41" s="2077"/>
      <c r="T41" s="2077"/>
      <c r="U41" s="241"/>
      <c r="V41" s="241"/>
    </row>
  </sheetData>
  <sheetProtection/>
  <mergeCells count="25">
    <mergeCell ref="B39:C39"/>
    <mergeCell ref="M5:N7"/>
    <mergeCell ref="B36:C36"/>
    <mergeCell ref="B37:C37"/>
    <mergeCell ref="B38:C38"/>
    <mergeCell ref="K4:L7"/>
    <mergeCell ref="B40:V40"/>
    <mergeCell ref="B41:T41"/>
    <mergeCell ref="Q4:R7"/>
    <mergeCell ref="S4:T7"/>
    <mergeCell ref="U4:V7"/>
    <mergeCell ref="D5:D8"/>
    <mergeCell ref="E5:F7"/>
    <mergeCell ref="G5:H7"/>
    <mergeCell ref="I5:J7"/>
    <mergeCell ref="M4:P4"/>
    <mergeCell ref="O5:P7"/>
    <mergeCell ref="O1:R1"/>
    <mergeCell ref="B2:V2"/>
    <mergeCell ref="U1:V1"/>
    <mergeCell ref="B4:B8"/>
    <mergeCell ref="C4:C8"/>
    <mergeCell ref="D4:F4"/>
    <mergeCell ref="B3:R3"/>
    <mergeCell ref="G4:J4"/>
  </mergeCells>
  <printOptions/>
  <pageMargins left="0.22" right="0.16" top="0.2" bottom="0.19" header="0.16" footer="0.15"/>
  <pageSetup horizontalDpi="600" verticalDpi="600" orientation="landscape" paperSize="9" scale="95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19.00390625" style="0" customWidth="1"/>
    <col min="4" max="4" width="8.28125" style="0" customWidth="1"/>
    <col min="5" max="10" width="7.57421875" style="0" customWidth="1"/>
    <col min="11" max="14" width="6.28125" style="0" customWidth="1"/>
    <col min="15" max="18" width="7.57421875" style="0" customWidth="1"/>
  </cols>
  <sheetData>
    <row r="1" spans="1:20" ht="20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085"/>
      <c r="N1" s="2085"/>
      <c r="O1" s="2085"/>
      <c r="P1" s="2085"/>
      <c r="S1" s="2110" t="s">
        <v>225</v>
      </c>
      <c r="T1" s="2110"/>
    </row>
    <row r="2" spans="1:20" ht="34.5" customHeight="1">
      <c r="A2" s="76"/>
      <c r="B2" s="2078" t="s">
        <v>145</v>
      </c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</row>
    <row r="3" spans="2:18" ht="3" customHeight="1" thickBot="1">
      <c r="B3" s="1877"/>
      <c r="C3" s="1877"/>
      <c r="D3" s="1877"/>
      <c r="E3" s="1877"/>
      <c r="F3" s="1877"/>
      <c r="G3" s="1877"/>
      <c r="H3" s="1877"/>
      <c r="I3" s="1877"/>
      <c r="J3" s="1877"/>
      <c r="K3" s="1877"/>
      <c r="L3" s="1877"/>
      <c r="M3" s="1877"/>
      <c r="N3" s="1877"/>
      <c r="O3" s="1877"/>
      <c r="P3" s="1877"/>
      <c r="Q3" s="1877"/>
      <c r="R3" s="1877"/>
    </row>
    <row r="4" spans="2:20" ht="17.25" customHeight="1">
      <c r="B4" s="1971" t="s">
        <v>193</v>
      </c>
      <c r="C4" s="1973" t="s">
        <v>28</v>
      </c>
      <c r="D4" s="1884" t="s">
        <v>349</v>
      </c>
      <c r="E4" s="2101"/>
      <c r="F4" s="2101"/>
      <c r="G4" s="2098" t="s">
        <v>219</v>
      </c>
      <c r="H4" s="2098"/>
      <c r="I4" s="2098" t="s">
        <v>216</v>
      </c>
      <c r="J4" s="2098"/>
      <c r="K4" s="2098" t="s">
        <v>213</v>
      </c>
      <c r="L4" s="2098"/>
      <c r="M4" s="2098"/>
      <c r="N4" s="2098"/>
      <c r="O4" s="2098" t="s">
        <v>214</v>
      </c>
      <c r="P4" s="2098"/>
      <c r="Q4" s="2098" t="s">
        <v>360</v>
      </c>
      <c r="R4" s="2098"/>
      <c r="S4" s="2098" t="s">
        <v>260</v>
      </c>
      <c r="T4" s="2102"/>
    </row>
    <row r="5" spans="2:20" ht="24.75" customHeight="1">
      <c r="B5" s="2104"/>
      <c r="C5" s="2105"/>
      <c r="D5" s="1885" t="s">
        <v>30</v>
      </c>
      <c r="E5" s="2100" t="s">
        <v>350</v>
      </c>
      <c r="F5" s="2100"/>
      <c r="G5" s="2099"/>
      <c r="H5" s="2099"/>
      <c r="I5" s="2099"/>
      <c r="J5" s="2099"/>
      <c r="K5" s="2099" t="s">
        <v>351</v>
      </c>
      <c r="L5" s="2099"/>
      <c r="M5" s="2099" t="s">
        <v>353</v>
      </c>
      <c r="N5" s="2099"/>
      <c r="O5" s="2099"/>
      <c r="P5" s="2099"/>
      <c r="Q5" s="2099"/>
      <c r="R5" s="2099"/>
      <c r="S5" s="2099"/>
      <c r="T5" s="2103"/>
    </row>
    <row r="6" spans="2:20" ht="15" thickBot="1">
      <c r="B6" s="1972"/>
      <c r="C6" s="1974"/>
      <c r="D6" s="1886"/>
      <c r="E6" s="156" t="s">
        <v>287</v>
      </c>
      <c r="F6" s="156" t="s">
        <v>187</v>
      </c>
      <c r="G6" s="156" t="s">
        <v>287</v>
      </c>
      <c r="H6" s="156" t="s">
        <v>187</v>
      </c>
      <c r="I6" s="156" t="s">
        <v>287</v>
      </c>
      <c r="J6" s="156" t="s">
        <v>187</v>
      </c>
      <c r="K6" s="156" t="s">
        <v>287</v>
      </c>
      <c r="L6" s="156" t="s">
        <v>187</v>
      </c>
      <c r="M6" s="156" t="s">
        <v>287</v>
      </c>
      <c r="N6" s="156" t="s">
        <v>187</v>
      </c>
      <c r="O6" s="156" t="s">
        <v>287</v>
      </c>
      <c r="P6" s="156" t="s">
        <v>187</v>
      </c>
      <c r="Q6" s="156" t="s">
        <v>287</v>
      </c>
      <c r="R6" s="156" t="s">
        <v>187</v>
      </c>
      <c r="S6" s="156" t="s">
        <v>287</v>
      </c>
      <c r="T6" s="150" t="s">
        <v>187</v>
      </c>
    </row>
    <row r="7" spans="2:21" ht="15" customHeight="1">
      <c r="B7" s="142">
        <v>1</v>
      </c>
      <c r="C7" s="154" t="s">
        <v>32</v>
      </c>
      <c r="D7" s="299">
        <v>612</v>
      </c>
      <c r="E7" s="1330">
        <v>7</v>
      </c>
      <c r="F7" s="1341">
        <f aca="true" t="shared" si="0" ref="F7:F33">E7/D7*100</f>
        <v>1.1437908496732025</v>
      </c>
      <c r="G7" s="1385">
        <v>479</v>
      </c>
      <c r="H7" s="1329">
        <v>79.17355371900825</v>
      </c>
      <c r="I7" s="1385">
        <v>47</v>
      </c>
      <c r="J7" s="1341">
        <v>7.768595041322314</v>
      </c>
      <c r="K7" s="1384">
        <v>6</v>
      </c>
      <c r="L7" s="1384">
        <v>0.9917355371900827</v>
      </c>
      <c r="M7" s="1384">
        <v>9</v>
      </c>
      <c r="N7" s="1384">
        <v>1.487603305785124</v>
      </c>
      <c r="O7" s="1384">
        <v>38</v>
      </c>
      <c r="P7" s="1329">
        <v>6.2809917355371905</v>
      </c>
      <c r="Q7" s="1385">
        <v>22</v>
      </c>
      <c r="R7" s="1329">
        <v>3.6363636363636362</v>
      </c>
      <c r="S7" s="1385">
        <v>4</v>
      </c>
      <c r="T7" s="1331">
        <v>0.6611570247933884</v>
      </c>
      <c r="U7" s="270"/>
    </row>
    <row r="8" spans="2:21" ht="15" customHeight="1">
      <c r="B8" s="143">
        <v>2</v>
      </c>
      <c r="C8" s="155" t="s">
        <v>33</v>
      </c>
      <c r="D8" s="143">
        <v>367</v>
      </c>
      <c r="E8" s="1381">
        <v>4</v>
      </c>
      <c r="F8" s="1380">
        <f t="shared" si="0"/>
        <v>1.08991825613079</v>
      </c>
      <c r="G8" s="1383">
        <v>299</v>
      </c>
      <c r="H8" s="1382">
        <v>82.36914600550963</v>
      </c>
      <c r="I8" s="1383">
        <v>24</v>
      </c>
      <c r="J8" s="1380">
        <v>6.6115702479338845</v>
      </c>
      <c r="K8" s="1379">
        <v>3</v>
      </c>
      <c r="L8" s="1379">
        <v>0.8264462809917356</v>
      </c>
      <c r="M8" s="1379">
        <v>8</v>
      </c>
      <c r="N8" s="1379">
        <v>2.203856749311295</v>
      </c>
      <c r="O8" s="1379">
        <v>14</v>
      </c>
      <c r="P8" s="1382">
        <v>3.8567493112947657</v>
      </c>
      <c r="Q8" s="1383">
        <v>10</v>
      </c>
      <c r="R8" s="1382">
        <v>2.7548209366391188</v>
      </c>
      <c r="S8" s="1383">
        <v>5</v>
      </c>
      <c r="T8" s="1387">
        <v>1.3774104683195594</v>
      </c>
      <c r="U8" s="270"/>
    </row>
    <row r="9" spans="2:21" ht="15" customHeight="1">
      <c r="B9" s="143">
        <v>3</v>
      </c>
      <c r="C9" s="155" t="s">
        <v>34</v>
      </c>
      <c r="D9" s="143">
        <v>171</v>
      </c>
      <c r="E9" s="1381">
        <v>4</v>
      </c>
      <c r="F9" s="1380">
        <f t="shared" si="0"/>
        <v>2.3391812865497075</v>
      </c>
      <c r="G9" s="1383">
        <v>151</v>
      </c>
      <c r="H9" s="1382">
        <v>90.41916167664671</v>
      </c>
      <c r="I9" s="1383">
        <v>4</v>
      </c>
      <c r="J9" s="1380">
        <v>2.3952095808383236</v>
      </c>
      <c r="K9" s="1379">
        <v>2</v>
      </c>
      <c r="L9" s="1379">
        <v>1.1976047904191618</v>
      </c>
      <c r="M9" s="1379">
        <v>2</v>
      </c>
      <c r="N9" s="1379">
        <v>1.1976047904191618</v>
      </c>
      <c r="O9" s="1379">
        <v>6</v>
      </c>
      <c r="P9" s="1382">
        <v>3.592814371257485</v>
      </c>
      <c r="Q9" s="1383">
        <v>1</v>
      </c>
      <c r="R9" s="1382">
        <v>0.5988023952095809</v>
      </c>
      <c r="S9" s="1383">
        <v>1</v>
      </c>
      <c r="T9" s="1387">
        <v>0.5988023952095809</v>
      </c>
      <c r="U9" s="270"/>
    </row>
    <row r="10" spans="2:21" ht="15" customHeight="1">
      <c r="B10" s="143">
        <v>4</v>
      </c>
      <c r="C10" s="155" t="s">
        <v>35</v>
      </c>
      <c r="D10" s="143">
        <v>1383</v>
      </c>
      <c r="E10" s="1381">
        <v>18</v>
      </c>
      <c r="F10" s="1380">
        <f t="shared" si="0"/>
        <v>1.3015184381778742</v>
      </c>
      <c r="G10" s="1383">
        <v>964</v>
      </c>
      <c r="H10" s="1382">
        <v>70.62271062271063</v>
      </c>
      <c r="I10" s="1383">
        <v>143</v>
      </c>
      <c r="J10" s="1380">
        <v>10.476190476190476</v>
      </c>
      <c r="K10" s="1379">
        <v>24</v>
      </c>
      <c r="L10" s="1379">
        <v>1.7582417582417582</v>
      </c>
      <c r="M10" s="1379">
        <v>31</v>
      </c>
      <c r="N10" s="1379">
        <v>2.271062271062271</v>
      </c>
      <c r="O10" s="1379">
        <v>100</v>
      </c>
      <c r="P10" s="1382">
        <v>7.326007326007327</v>
      </c>
      <c r="Q10" s="1383">
        <v>62</v>
      </c>
      <c r="R10" s="1382">
        <v>4.542124542124542</v>
      </c>
      <c r="S10" s="1383">
        <v>41</v>
      </c>
      <c r="T10" s="1387">
        <v>3.0036630036630036</v>
      </c>
      <c r="U10" s="270"/>
    </row>
    <row r="11" spans="2:21" ht="15" customHeight="1">
      <c r="B11" s="143">
        <v>5</v>
      </c>
      <c r="C11" s="155" t="s">
        <v>36</v>
      </c>
      <c r="D11" s="143">
        <v>993</v>
      </c>
      <c r="E11" s="1381">
        <v>22</v>
      </c>
      <c r="F11" s="1380">
        <f t="shared" si="0"/>
        <v>2.2155085599194364</v>
      </c>
      <c r="G11" s="1383">
        <v>765</v>
      </c>
      <c r="H11" s="1382">
        <v>78.7847579814624</v>
      </c>
      <c r="I11" s="1383">
        <v>95</v>
      </c>
      <c r="J11" s="1380">
        <v>9.783728115345006</v>
      </c>
      <c r="K11" s="1379">
        <v>26</v>
      </c>
      <c r="L11" s="1379">
        <v>2.677651905252317</v>
      </c>
      <c r="M11" s="1379">
        <v>16</v>
      </c>
      <c r="N11" s="1379">
        <v>1.6477857878475797</v>
      </c>
      <c r="O11" s="1379">
        <v>24</v>
      </c>
      <c r="P11" s="1382">
        <v>2.47167868177137</v>
      </c>
      <c r="Q11" s="1383">
        <v>19</v>
      </c>
      <c r="R11" s="1382">
        <v>1.956745623069001</v>
      </c>
      <c r="S11" s="1383">
        <v>26</v>
      </c>
      <c r="T11" s="1387">
        <v>2.677651905252317</v>
      </c>
      <c r="U11" s="270"/>
    </row>
    <row r="12" spans="2:21" ht="15" customHeight="1">
      <c r="B12" s="143">
        <v>6</v>
      </c>
      <c r="C12" s="155" t="s">
        <v>37</v>
      </c>
      <c r="D12" s="143">
        <v>300</v>
      </c>
      <c r="E12" s="1381">
        <v>4</v>
      </c>
      <c r="F12" s="1380">
        <f t="shared" si="0"/>
        <v>1.3333333333333335</v>
      </c>
      <c r="G12" s="1383">
        <v>266</v>
      </c>
      <c r="H12" s="1382">
        <v>89.86486486486487</v>
      </c>
      <c r="I12" s="1383">
        <v>11</v>
      </c>
      <c r="J12" s="1380">
        <v>3.7162162162162162</v>
      </c>
      <c r="K12" s="1379">
        <v>0</v>
      </c>
      <c r="L12" s="1379">
        <v>0</v>
      </c>
      <c r="M12" s="1379">
        <v>5</v>
      </c>
      <c r="N12" s="1379">
        <v>1.6891891891891893</v>
      </c>
      <c r="O12" s="1379">
        <v>10</v>
      </c>
      <c r="P12" s="1382">
        <v>3.3783783783783785</v>
      </c>
      <c r="Q12" s="1383">
        <v>4</v>
      </c>
      <c r="R12" s="1382">
        <v>1.3513513513513513</v>
      </c>
      <c r="S12" s="1383">
        <v>0</v>
      </c>
      <c r="T12" s="1387">
        <v>0</v>
      </c>
      <c r="U12" s="270"/>
    </row>
    <row r="13" spans="2:21" ht="15" customHeight="1">
      <c r="B13" s="143">
        <v>7</v>
      </c>
      <c r="C13" s="155" t="s">
        <v>38</v>
      </c>
      <c r="D13" s="143">
        <v>305</v>
      </c>
      <c r="E13" s="1381">
        <v>2</v>
      </c>
      <c r="F13" s="1380">
        <f t="shared" si="0"/>
        <v>0.6557377049180327</v>
      </c>
      <c r="G13" s="1383">
        <v>269</v>
      </c>
      <c r="H13" s="1382">
        <v>88.77887788778878</v>
      </c>
      <c r="I13" s="1383">
        <v>7</v>
      </c>
      <c r="J13" s="1380">
        <v>2.31023102310231</v>
      </c>
      <c r="K13" s="1379">
        <v>2</v>
      </c>
      <c r="L13" s="1379">
        <v>0.6600660066006601</v>
      </c>
      <c r="M13" s="1379">
        <v>4</v>
      </c>
      <c r="N13" s="1379">
        <v>1.3201320132013201</v>
      </c>
      <c r="O13" s="1379">
        <v>15</v>
      </c>
      <c r="P13" s="1382">
        <v>4.9504950495049505</v>
      </c>
      <c r="Q13" s="1383">
        <v>3</v>
      </c>
      <c r="R13" s="1382">
        <v>0.9900990099009901</v>
      </c>
      <c r="S13" s="1383">
        <v>3</v>
      </c>
      <c r="T13" s="1387">
        <v>0.9900990099009901</v>
      </c>
      <c r="U13" s="270"/>
    </row>
    <row r="14" spans="2:21" ht="15" customHeight="1">
      <c r="B14" s="143">
        <v>8</v>
      </c>
      <c r="C14" s="155" t="s">
        <v>39</v>
      </c>
      <c r="D14" s="143">
        <v>468</v>
      </c>
      <c r="E14" s="1381">
        <v>2</v>
      </c>
      <c r="F14" s="1380">
        <f t="shared" si="0"/>
        <v>0.4273504273504274</v>
      </c>
      <c r="G14" s="1383">
        <v>407</v>
      </c>
      <c r="H14" s="1382">
        <v>87.33905579399142</v>
      </c>
      <c r="I14" s="1383">
        <v>12</v>
      </c>
      <c r="J14" s="1380">
        <v>2.575107296137339</v>
      </c>
      <c r="K14" s="1379">
        <v>3</v>
      </c>
      <c r="L14" s="1379">
        <v>0.6437768240343348</v>
      </c>
      <c r="M14" s="1379">
        <v>4</v>
      </c>
      <c r="N14" s="1379">
        <v>0.8583690987124464</v>
      </c>
      <c r="O14" s="1379">
        <v>16</v>
      </c>
      <c r="P14" s="1382">
        <v>3.4334763948497855</v>
      </c>
      <c r="Q14" s="1383">
        <v>21</v>
      </c>
      <c r="R14" s="1382">
        <v>4.506437768240343</v>
      </c>
      <c r="S14" s="1383">
        <v>3</v>
      </c>
      <c r="T14" s="1387">
        <v>0.6437768240343348</v>
      </c>
      <c r="U14" s="270"/>
    </row>
    <row r="15" spans="2:21" ht="15" customHeight="1">
      <c r="B15" s="143">
        <v>9</v>
      </c>
      <c r="C15" s="155" t="s">
        <v>40</v>
      </c>
      <c r="D15" s="143">
        <v>551</v>
      </c>
      <c r="E15" s="1381">
        <v>11</v>
      </c>
      <c r="F15" s="1380">
        <f t="shared" si="0"/>
        <v>1.9963702359346642</v>
      </c>
      <c r="G15" s="1383">
        <v>448</v>
      </c>
      <c r="H15" s="1382">
        <v>82.96296296296296</v>
      </c>
      <c r="I15" s="1383">
        <v>34</v>
      </c>
      <c r="J15" s="1380">
        <v>6.296296296296296</v>
      </c>
      <c r="K15" s="1379">
        <v>3</v>
      </c>
      <c r="L15" s="1379">
        <v>0.5555555555555556</v>
      </c>
      <c r="M15" s="1379">
        <v>13</v>
      </c>
      <c r="N15" s="1379">
        <v>2.4074074074074074</v>
      </c>
      <c r="O15" s="1379">
        <v>17</v>
      </c>
      <c r="P15" s="1382">
        <v>3.148148148148148</v>
      </c>
      <c r="Q15" s="1383">
        <v>15</v>
      </c>
      <c r="R15" s="1382">
        <v>2.7777777777777777</v>
      </c>
      <c r="S15" s="1383">
        <v>10</v>
      </c>
      <c r="T15" s="1387">
        <v>1.8518518518518516</v>
      </c>
      <c r="U15" s="270"/>
    </row>
    <row r="16" spans="2:21" ht="15" customHeight="1">
      <c r="B16" s="143">
        <v>10</v>
      </c>
      <c r="C16" s="155" t="s">
        <v>41</v>
      </c>
      <c r="D16" s="143">
        <v>615</v>
      </c>
      <c r="E16" s="1381">
        <v>4</v>
      </c>
      <c r="F16" s="1380">
        <f t="shared" si="0"/>
        <v>0.6504065040650406</v>
      </c>
      <c r="G16" s="1383">
        <v>481</v>
      </c>
      <c r="H16" s="1382">
        <v>78.72340425531915</v>
      </c>
      <c r="I16" s="1383">
        <v>48</v>
      </c>
      <c r="J16" s="1380">
        <v>7.855973813420622</v>
      </c>
      <c r="K16" s="1379">
        <v>4</v>
      </c>
      <c r="L16" s="1379">
        <v>0.6546644844517185</v>
      </c>
      <c r="M16" s="1379">
        <v>4</v>
      </c>
      <c r="N16" s="1379">
        <v>0.6546644844517185</v>
      </c>
      <c r="O16" s="1379">
        <v>44</v>
      </c>
      <c r="P16" s="1382">
        <v>7.201309328968904</v>
      </c>
      <c r="Q16" s="1383">
        <v>9</v>
      </c>
      <c r="R16" s="1382">
        <v>1.4729950900163666</v>
      </c>
      <c r="S16" s="1383">
        <v>21</v>
      </c>
      <c r="T16" s="1387">
        <v>3.436988543371522</v>
      </c>
      <c r="U16" s="270"/>
    </row>
    <row r="17" spans="2:21" ht="15" customHeight="1">
      <c r="B17" s="143">
        <v>11</v>
      </c>
      <c r="C17" s="155" t="s">
        <v>42</v>
      </c>
      <c r="D17" s="143">
        <v>362</v>
      </c>
      <c r="E17" s="1381">
        <v>4</v>
      </c>
      <c r="F17" s="1380">
        <f t="shared" si="0"/>
        <v>1.1049723756906076</v>
      </c>
      <c r="G17" s="1383">
        <v>281</v>
      </c>
      <c r="H17" s="1382">
        <v>78.49162011173185</v>
      </c>
      <c r="I17" s="1383">
        <v>30</v>
      </c>
      <c r="J17" s="1380">
        <v>8.379888268156424</v>
      </c>
      <c r="K17" s="1379">
        <v>2</v>
      </c>
      <c r="L17" s="1379">
        <v>0.5586592178770949</v>
      </c>
      <c r="M17" s="1379">
        <v>4</v>
      </c>
      <c r="N17" s="1379">
        <v>1.1173184357541899</v>
      </c>
      <c r="O17" s="1379">
        <v>24</v>
      </c>
      <c r="P17" s="1382">
        <v>6.70391061452514</v>
      </c>
      <c r="Q17" s="1383">
        <v>10</v>
      </c>
      <c r="R17" s="1382">
        <v>2.793296089385475</v>
      </c>
      <c r="S17" s="1383">
        <v>7</v>
      </c>
      <c r="T17" s="1387">
        <v>1.9553072625698324</v>
      </c>
      <c r="U17" s="270"/>
    </row>
    <row r="18" spans="2:21" ht="15" customHeight="1">
      <c r="B18" s="143">
        <v>12</v>
      </c>
      <c r="C18" s="155" t="s">
        <v>43</v>
      </c>
      <c r="D18" s="143">
        <v>592</v>
      </c>
      <c r="E18" s="1381">
        <v>7</v>
      </c>
      <c r="F18" s="1380">
        <f t="shared" si="0"/>
        <v>1.1824324324324325</v>
      </c>
      <c r="G18" s="1383">
        <v>491</v>
      </c>
      <c r="H18" s="1382">
        <v>83.93162393162393</v>
      </c>
      <c r="I18" s="1383">
        <v>37</v>
      </c>
      <c r="J18" s="1380">
        <v>6.3247863247863245</v>
      </c>
      <c r="K18" s="1379">
        <v>9</v>
      </c>
      <c r="L18" s="1379">
        <v>1.5384615384615385</v>
      </c>
      <c r="M18" s="1379">
        <v>18</v>
      </c>
      <c r="N18" s="1379">
        <v>3.076923076923077</v>
      </c>
      <c r="O18" s="1379">
        <v>16</v>
      </c>
      <c r="P18" s="1382">
        <v>2.735042735042735</v>
      </c>
      <c r="Q18" s="1383">
        <v>14</v>
      </c>
      <c r="R18" s="1382">
        <v>2.3931623931623935</v>
      </c>
      <c r="S18" s="1383">
        <v>0</v>
      </c>
      <c r="T18" s="1387">
        <v>0</v>
      </c>
      <c r="U18" s="270"/>
    </row>
    <row r="19" spans="2:21" ht="15" customHeight="1">
      <c r="B19" s="143">
        <v>13</v>
      </c>
      <c r="C19" s="155" t="s">
        <v>44</v>
      </c>
      <c r="D19" s="143">
        <v>798</v>
      </c>
      <c r="E19" s="1381">
        <v>0</v>
      </c>
      <c r="F19" s="1380">
        <f t="shared" si="0"/>
        <v>0</v>
      </c>
      <c r="G19" s="1383">
        <v>656</v>
      </c>
      <c r="H19" s="1382">
        <v>82.20551378446115</v>
      </c>
      <c r="I19" s="1383">
        <v>18</v>
      </c>
      <c r="J19" s="1380">
        <v>2.2556390977443606</v>
      </c>
      <c r="K19" s="1379">
        <v>0</v>
      </c>
      <c r="L19" s="1379">
        <v>0</v>
      </c>
      <c r="M19" s="1379">
        <v>49</v>
      </c>
      <c r="N19" s="1379">
        <v>6.140350877192982</v>
      </c>
      <c r="O19" s="1379">
        <v>41</v>
      </c>
      <c r="P19" s="1382">
        <v>5.137844611528822</v>
      </c>
      <c r="Q19" s="1383">
        <v>30</v>
      </c>
      <c r="R19" s="1382">
        <v>3.7593984962406015</v>
      </c>
      <c r="S19" s="1383">
        <v>4</v>
      </c>
      <c r="T19" s="1387">
        <v>0.5012531328320802</v>
      </c>
      <c r="U19" s="270"/>
    </row>
    <row r="20" spans="2:21" ht="15" customHeight="1">
      <c r="B20" s="143">
        <v>14</v>
      </c>
      <c r="C20" s="155" t="s">
        <v>45</v>
      </c>
      <c r="D20" s="143">
        <v>444</v>
      </c>
      <c r="E20" s="1381">
        <v>4</v>
      </c>
      <c r="F20" s="1380">
        <f t="shared" si="0"/>
        <v>0.9009009009009009</v>
      </c>
      <c r="G20" s="1383">
        <v>355</v>
      </c>
      <c r="H20" s="1382">
        <v>80.68181818181817</v>
      </c>
      <c r="I20" s="1383">
        <v>29</v>
      </c>
      <c r="J20" s="1380">
        <v>6.59090909090909</v>
      </c>
      <c r="K20" s="1379">
        <v>1</v>
      </c>
      <c r="L20" s="1379">
        <v>0.22727272727272727</v>
      </c>
      <c r="M20" s="1379">
        <v>10</v>
      </c>
      <c r="N20" s="1379">
        <v>2.272727272727273</v>
      </c>
      <c r="O20" s="1379">
        <v>25</v>
      </c>
      <c r="P20" s="1382">
        <v>5.681818181818182</v>
      </c>
      <c r="Q20" s="1383">
        <v>18</v>
      </c>
      <c r="R20" s="1382">
        <v>4.090909090909091</v>
      </c>
      <c r="S20" s="1383">
        <v>2</v>
      </c>
      <c r="T20" s="1387">
        <v>0.45454545454545453</v>
      </c>
      <c r="U20" s="270"/>
    </row>
    <row r="21" spans="2:21" ht="15" customHeight="1">
      <c r="B21" s="143">
        <v>15</v>
      </c>
      <c r="C21" s="155" t="s">
        <v>46</v>
      </c>
      <c r="D21" s="143">
        <v>910</v>
      </c>
      <c r="E21" s="1381">
        <v>29</v>
      </c>
      <c r="F21" s="1380">
        <f t="shared" si="0"/>
        <v>3.1868131868131866</v>
      </c>
      <c r="G21" s="1383">
        <v>699</v>
      </c>
      <c r="H21" s="1382">
        <v>79.3416572077185</v>
      </c>
      <c r="I21" s="1383">
        <v>84</v>
      </c>
      <c r="J21" s="1380">
        <v>9.534619750283769</v>
      </c>
      <c r="K21" s="1379">
        <v>7</v>
      </c>
      <c r="L21" s="1379">
        <v>0.7945516458569807</v>
      </c>
      <c r="M21" s="1379">
        <v>22</v>
      </c>
      <c r="N21" s="1379">
        <v>2.4971623155505105</v>
      </c>
      <c r="O21" s="1379">
        <v>57</v>
      </c>
      <c r="P21" s="1382">
        <v>6.469920544835414</v>
      </c>
      <c r="Q21" s="1383">
        <v>9</v>
      </c>
      <c r="R21" s="1382">
        <v>1.0215664018161181</v>
      </c>
      <c r="S21" s="1383">
        <v>3</v>
      </c>
      <c r="T21" s="1387">
        <v>0.340522133938706</v>
      </c>
      <c r="U21" s="270"/>
    </row>
    <row r="22" spans="2:21" ht="15" customHeight="1">
      <c r="B22" s="143">
        <v>16</v>
      </c>
      <c r="C22" s="155" t="s">
        <v>47</v>
      </c>
      <c r="D22" s="143">
        <v>472</v>
      </c>
      <c r="E22" s="1381">
        <v>3</v>
      </c>
      <c r="F22" s="1380">
        <f t="shared" si="0"/>
        <v>0.6355932203389831</v>
      </c>
      <c r="G22" s="1383">
        <v>388</v>
      </c>
      <c r="H22" s="1382">
        <v>82.72921108742004</v>
      </c>
      <c r="I22" s="1383">
        <v>36</v>
      </c>
      <c r="J22" s="1380">
        <v>7.675906183368871</v>
      </c>
      <c r="K22" s="1379">
        <v>2</v>
      </c>
      <c r="L22" s="1379">
        <v>0.42643923240938164</v>
      </c>
      <c r="M22" s="1379">
        <v>6</v>
      </c>
      <c r="N22" s="1379">
        <v>1.279317697228145</v>
      </c>
      <c r="O22" s="1379">
        <v>17</v>
      </c>
      <c r="P22" s="1382">
        <v>3.624733475479744</v>
      </c>
      <c r="Q22" s="1383">
        <v>7</v>
      </c>
      <c r="R22" s="1382">
        <v>1.4925373134328357</v>
      </c>
      <c r="S22" s="1383">
        <v>13</v>
      </c>
      <c r="T22" s="1387">
        <v>2.771855010660981</v>
      </c>
      <c r="U22" s="270"/>
    </row>
    <row r="23" spans="2:21" ht="15" customHeight="1">
      <c r="B23" s="143">
        <v>17</v>
      </c>
      <c r="C23" s="155" t="s">
        <v>48</v>
      </c>
      <c r="D23" s="143">
        <v>271</v>
      </c>
      <c r="E23" s="1381">
        <v>4</v>
      </c>
      <c r="F23" s="1380">
        <f t="shared" si="0"/>
        <v>1.4760147601476015</v>
      </c>
      <c r="G23" s="1383">
        <v>240</v>
      </c>
      <c r="H23" s="1382">
        <v>89.8876404494382</v>
      </c>
      <c r="I23" s="1383">
        <v>15</v>
      </c>
      <c r="J23" s="1380">
        <v>5.617977528089887</v>
      </c>
      <c r="K23" s="1379">
        <v>1</v>
      </c>
      <c r="L23" s="1379">
        <v>0.37453183520599254</v>
      </c>
      <c r="M23" s="1379">
        <v>1</v>
      </c>
      <c r="N23" s="1379">
        <v>0.37453183520599254</v>
      </c>
      <c r="O23" s="1379">
        <v>7</v>
      </c>
      <c r="P23" s="1382">
        <v>2.6217228464419478</v>
      </c>
      <c r="Q23" s="1383">
        <v>2</v>
      </c>
      <c r="R23" s="1382">
        <v>0.7490636704119851</v>
      </c>
      <c r="S23" s="1383">
        <v>1</v>
      </c>
      <c r="T23" s="1387">
        <v>0.37453183520599254</v>
      </c>
      <c r="U23" s="270"/>
    </row>
    <row r="24" spans="2:21" ht="15" customHeight="1">
      <c r="B24" s="143">
        <v>18</v>
      </c>
      <c r="C24" s="155" t="s">
        <v>49</v>
      </c>
      <c r="D24" s="143">
        <v>238</v>
      </c>
      <c r="E24" s="1381">
        <v>6</v>
      </c>
      <c r="F24" s="1380">
        <f t="shared" si="0"/>
        <v>2.5210084033613445</v>
      </c>
      <c r="G24" s="1383">
        <v>206</v>
      </c>
      <c r="H24" s="1382">
        <v>88.79310344827587</v>
      </c>
      <c r="I24" s="1383">
        <v>6</v>
      </c>
      <c r="J24" s="1380">
        <v>2.586206896551724</v>
      </c>
      <c r="K24" s="1379">
        <v>0</v>
      </c>
      <c r="L24" s="1379">
        <v>0</v>
      </c>
      <c r="M24" s="1379">
        <v>0</v>
      </c>
      <c r="N24" s="1379">
        <v>0</v>
      </c>
      <c r="O24" s="1379">
        <v>7</v>
      </c>
      <c r="P24" s="1382">
        <v>3.0172413793103448</v>
      </c>
      <c r="Q24" s="1383">
        <v>7</v>
      </c>
      <c r="R24" s="1382">
        <v>3.0172413793103448</v>
      </c>
      <c r="S24" s="1383">
        <v>6</v>
      </c>
      <c r="T24" s="1387">
        <v>2.586206896551724</v>
      </c>
      <c r="U24" s="270"/>
    </row>
    <row r="25" spans="2:21" ht="15" customHeight="1">
      <c r="B25" s="143">
        <v>19</v>
      </c>
      <c r="C25" s="155" t="s">
        <v>50</v>
      </c>
      <c r="D25" s="143">
        <v>234</v>
      </c>
      <c r="E25" s="1381">
        <v>3</v>
      </c>
      <c r="F25" s="1380">
        <f t="shared" si="0"/>
        <v>1.282051282051282</v>
      </c>
      <c r="G25" s="1383">
        <v>215</v>
      </c>
      <c r="H25" s="1382">
        <v>93.07359307359307</v>
      </c>
      <c r="I25" s="1383">
        <v>12</v>
      </c>
      <c r="J25" s="1380">
        <v>5.194805194805195</v>
      </c>
      <c r="K25" s="1379">
        <v>0</v>
      </c>
      <c r="L25" s="1379">
        <v>0</v>
      </c>
      <c r="M25" s="1379">
        <v>1</v>
      </c>
      <c r="N25" s="1379">
        <v>0.4329004329004329</v>
      </c>
      <c r="O25" s="1379">
        <v>1</v>
      </c>
      <c r="P25" s="1382">
        <v>0.4329004329004329</v>
      </c>
      <c r="Q25" s="1383">
        <v>2</v>
      </c>
      <c r="R25" s="1382">
        <v>0.8658008658008658</v>
      </c>
      <c r="S25" s="1383">
        <v>0</v>
      </c>
      <c r="T25" s="1387">
        <v>0</v>
      </c>
      <c r="U25" s="270"/>
    </row>
    <row r="26" spans="2:21" ht="15" customHeight="1">
      <c r="B26" s="143">
        <v>20</v>
      </c>
      <c r="C26" s="155" t="s">
        <v>51</v>
      </c>
      <c r="D26" s="143">
        <v>469</v>
      </c>
      <c r="E26" s="1381">
        <v>10</v>
      </c>
      <c r="F26" s="1380">
        <f t="shared" si="0"/>
        <v>2.1321961620469083</v>
      </c>
      <c r="G26" s="1383">
        <v>375</v>
      </c>
      <c r="H26" s="1382">
        <v>81.69934640522875</v>
      </c>
      <c r="I26" s="1383">
        <v>22</v>
      </c>
      <c r="J26" s="1380">
        <v>4.793028322440087</v>
      </c>
      <c r="K26" s="1379">
        <v>4</v>
      </c>
      <c r="L26" s="1379">
        <v>0.8714596949891068</v>
      </c>
      <c r="M26" s="1379">
        <v>1</v>
      </c>
      <c r="N26" s="1379">
        <v>0.2178649237472767</v>
      </c>
      <c r="O26" s="1379">
        <v>26</v>
      </c>
      <c r="P26" s="1382">
        <v>5.664488017429194</v>
      </c>
      <c r="Q26" s="1383">
        <v>25</v>
      </c>
      <c r="R26" s="1382">
        <v>5.446623093681917</v>
      </c>
      <c r="S26" s="1383">
        <v>6</v>
      </c>
      <c r="T26" s="1387">
        <v>1.3071895424836601</v>
      </c>
      <c r="U26" s="270"/>
    </row>
    <row r="27" spans="2:21" ht="15" customHeight="1">
      <c r="B27" s="143">
        <v>21</v>
      </c>
      <c r="C27" s="155" t="s">
        <v>52</v>
      </c>
      <c r="D27" s="143">
        <v>532</v>
      </c>
      <c r="E27" s="1381">
        <v>8</v>
      </c>
      <c r="F27" s="1380">
        <f t="shared" si="0"/>
        <v>1.5037593984962405</v>
      </c>
      <c r="G27" s="1383">
        <v>435</v>
      </c>
      <c r="H27" s="1382">
        <v>83.01526717557252</v>
      </c>
      <c r="I27" s="1383">
        <v>36</v>
      </c>
      <c r="J27" s="1380">
        <v>6.870229007633588</v>
      </c>
      <c r="K27" s="1379">
        <v>7</v>
      </c>
      <c r="L27" s="1379">
        <v>1.3358778625954197</v>
      </c>
      <c r="M27" s="1379">
        <v>15</v>
      </c>
      <c r="N27" s="1379">
        <v>2.8625954198473282</v>
      </c>
      <c r="O27" s="1379">
        <v>18</v>
      </c>
      <c r="P27" s="1382">
        <v>3.435114503816794</v>
      </c>
      <c r="Q27" s="1383">
        <v>10</v>
      </c>
      <c r="R27" s="1382">
        <v>1.9083969465648856</v>
      </c>
      <c r="S27" s="1383">
        <v>3</v>
      </c>
      <c r="T27" s="1387">
        <v>0.5725190839694656</v>
      </c>
      <c r="U27" s="270"/>
    </row>
    <row r="28" spans="2:21" ht="15" customHeight="1">
      <c r="B28" s="143">
        <v>22</v>
      </c>
      <c r="C28" s="155" t="s">
        <v>53</v>
      </c>
      <c r="D28" s="143">
        <v>290</v>
      </c>
      <c r="E28" s="1381">
        <v>1</v>
      </c>
      <c r="F28" s="1380">
        <f t="shared" si="0"/>
        <v>0.3448275862068966</v>
      </c>
      <c r="G28" s="1383">
        <v>226</v>
      </c>
      <c r="H28" s="1382">
        <v>78.20069204152249</v>
      </c>
      <c r="I28" s="1383">
        <v>26</v>
      </c>
      <c r="J28" s="1380">
        <v>8.996539792387544</v>
      </c>
      <c r="K28" s="1379">
        <v>0</v>
      </c>
      <c r="L28" s="1379">
        <v>0</v>
      </c>
      <c r="M28" s="1379">
        <v>13</v>
      </c>
      <c r="N28" s="1379">
        <v>4.498269896193772</v>
      </c>
      <c r="O28" s="1379">
        <v>7</v>
      </c>
      <c r="P28" s="1382">
        <v>2.422145328719723</v>
      </c>
      <c r="Q28" s="1383">
        <v>8</v>
      </c>
      <c r="R28" s="1382">
        <v>2.768166089965398</v>
      </c>
      <c r="S28" s="1383">
        <v>9</v>
      </c>
      <c r="T28" s="1387">
        <v>3.1141868512110724</v>
      </c>
      <c r="U28" s="270"/>
    </row>
    <row r="29" spans="2:21" ht="15" customHeight="1">
      <c r="B29" s="143">
        <v>23</v>
      </c>
      <c r="C29" s="155" t="s">
        <v>54</v>
      </c>
      <c r="D29" s="143">
        <v>318</v>
      </c>
      <c r="E29" s="1381">
        <v>0</v>
      </c>
      <c r="F29" s="1380">
        <f t="shared" si="0"/>
        <v>0</v>
      </c>
      <c r="G29" s="1383">
        <v>266</v>
      </c>
      <c r="H29" s="1382">
        <v>83.64779874213836</v>
      </c>
      <c r="I29" s="1383">
        <v>29</v>
      </c>
      <c r="J29" s="1380">
        <v>9.119496855345911</v>
      </c>
      <c r="K29" s="1379">
        <v>0</v>
      </c>
      <c r="L29" s="1379">
        <v>0</v>
      </c>
      <c r="M29" s="1379">
        <v>2</v>
      </c>
      <c r="N29" s="1379">
        <v>0.628930817610063</v>
      </c>
      <c r="O29" s="1379">
        <v>5</v>
      </c>
      <c r="P29" s="1382">
        <v>1.5723270440251573</v>
      </c>
      <c r="Q29" s="1383">
        <v>13</v>
      </c>
      <c r="R29" s="1382">
        <v>4.088050314465408</v>
      </c>
      <c r="S29" s="1383">
        <v>3</v>
      </c>
      <c r="T29" s="1387">
        <v>0.9433962264150944</v>
      </c>
      <c r="U29" s="270"/>
    </row>
    <row r="30" spans="2:21" ht="15" customHeight="1">
      <c r="B30" s="143">
        <v>24</v>
      </c>
      <c r="C30" s="155" t="s">
        <v>55</v>
      </c>
      <c r="D30" s="143">
        <v>180</v>
      </c>
      <c r="E30" s="1381">
        <v>11</v>
      </c>
      <c r="F30" s="1380">
        <f t="shared" si="0"/>
        <v>6.111111111111111</v>
      </c>
      <c r="G30" s="1383">
        <v>123</v>
      </c>
      <c r="H30" s="1382">
        <v>72.7810650887574</v>
      </c>
      <c r="I30" s="1383">
        <v>17</v>
      </c>
      <c r="J30" s="1380">
        <v>10.059171597633137</v>
      </c>
      <c r="K30" s="1379">
        <v>0</v>
      </c>
      <c r="L30" s="1379">
        <v>0</v>
      </c>
      <c r="M30" s="1379">
        <v>5</v>
      </c>
      <c r="N30" s="1379">
        <v>2.9585798816568047</v>
      </c>
      <c r="O30" s="1379">
        <v>11</v>
      </c>
      <c r="P30" s="1382">
        <v>6.508875739644971</v>
      </c>
      <c r="Q30" s="1383">
        <v>8</v>
      </c>
      <c r="R30" s="1382">
        <v>4.733727810650888</v>
      </c>
      <c r="S30" s="1383">
        <v>5</v>
      </c>
      <c r="T30" s="1387">
        <v>2.9585798816568047</v>
      </c>
      <c r="U30" s="270"/>
    </row>
    <row r="31" spans="2:21" ht="15" customHeight="1">
      <c r="B31" s="143">
        <v>25</v>
      </c>
      <c r="C31" s="190" t="s">
        <v>56</v>
      </c>
      <c r="D31" s="143">
        <v>195</v>
      </c>
      <c r="E31" s="1381">
        <v>6</v>
      </c>
      <c r="F31" s="1380">
        <f t="shared" si="0"/>
        <v>3.076923076923077</v>
      </c>
      <c r="G31" s="1383">
        <v>161</v>
      </c>
      <c r="H31" s="1382">
        <v>85.18518518518519</v>
      </c>
      <c r="I31" s="1383">
        <v>13</v>
      </c>
      <c r="J31" s="1380">
        <v>6.878306878306878</v>
      </c>
      <c r="K31" s="1379">
        <v>0</v>
      </c>
      <c r="L31" s="1379">
        <v>0</v>
      </c>
      <c r="M31" s="1379">
        <v>3</v>
      </c>
      <c r="N31" s="1379">
        <v>1.5873015873015872</v>
      </c>
      <c r="O31" s="1379">
        <v>4</v>
      </c>
      <c r="P31" s="1382">
        <v>2.1164021164021163</v>
      </c>
      <c r="Q31" s="1383">
        <v>3</v>
      </c>
      <c r="R31" s="1382">
        <v>1.5873015873015872</v>
      </c>
      <c r="S31" s="1383">
        <v>5</v>
      </c>
      <c r="T31" s="1387">
        <v>2.6455026455026456</v>
      </c>
      <c r="U31" s="270"/>
    </row>
    <row r="32" spans="2:21" ht="15" customHeight="1">
      <c r="B32" s="143">
        <v>26</v>
      </c>
      <c r="C32" s="190" t="s">
        <v>57</v>
      </c>
      <c r="D32" s="143">
        <v>543</v>
      </c>
      <c r="E32" s="1381">
        <v>12</v>
      </c>
      <c r="F32" s="1380">
        <f t="shared" si="0"/>
        <v>2.209944751381215</v>
      </c>
      <c r="G32" s="1383">
        <v>322</v>
      </c>
      <c r="H32" s="1382">
        <v>60.64030131826742</v>
      </c>
      <c r="I32" s="1383">
        <v>31</v>
      </c>
      <c r="J32" s="1380">
        <v>5.83804143126177</v>
      </c>
      <c r="K32" s="1379">
        <v>1</v>
      </c>
      <c r="L32" s="1379">
        <v>0.18832391713747645</v>
      </c>
      <c r="M32" s="1379">
        <v>7</v>
      </c>
      <c r="N32" s="1379">
        <v>1.3182674199623352</v>
      </c>
      <c r="O32" s="1379">
        <v>87</v>
      </c>
      <c r="P32" s="1382">
        <v>16.38418079096045</v>
      </c>
      <c r="Q32" s="1383">
        <v>17</v>
      </c>
      <c r="R32" s="1382">
        <v>3.2015065913371</v>
      </c>
      <c r="S32" s="1383">
        <v>66</v>
      </c>
      <c r="T32" s="1387">
        <v>12.429378531073446</v>
      </c>
      <c r="U32" s="270"/>
    </row>
    <row r="33" spans="2:21" ht="15" customHeight="1" thickBot="1">
      <c r="B33" s="153">
        <v>27</v>
      </c>
      <c r="C33" s="191" t="s">
        <v>58</v>
      </c>
      <c r="D33" s="153">
        <v>80</v>
      </c>
      <c r="E33" s="1343">
        <v>1</v>
      </c>
      <c r="F33" s="1344">
        <f t="shared" si="0"/>
        <v>1.25</v>
      </c>
      <c r="G33" s="1459">
        <v>68</v>
      </c>
      <c r="H33" s="1342">
        <v>86.07594936708861</v>
      </c>
      <c r="I33" s="1459">
        <v>3</v>
      </c>
      <c r="J33" s="1344">
        <v>3.79746835443038</v>
      </c>
      <c r="K33" s="1458">
        <v>2</v>
      </c>
      <c r="L33" s="1458">
        <v>2.5316455696202533</v>
      </c>
      <c r="M33" s="1458">
        <v>1</v>
      </c>
      <c r="N33" s="1458">
        <v>1.2658227848101267</v>
      </c>
      <c r="O33" s="1458">
        <v>1</v>
      </c>
      <c r="P33" s="1342">
        <v>1.2658227848101267</v>
      </c>
      <c r="Q33" s="1459">
        <v>3</v>
      </c>
      <c r="R33" s="1342">
        <v>3.79746835443038</v>
      </c>
      <c r="S33" s="1459">
        <v>1</v>
      </c>
      <c r="T33" s="1345">
        <v>1.2658227848101267</v>
      </c>
      <c r="U33" s="270"/>
    </row>
    <row r="34" spans="2:21" ht="15" customHeight="1" thickBot="1">
      <c r="B34" s="1756" t="s">
        <v>30</v>
      </c>
      <c r="C34" s="1980"/>
      <c r="D34" s="1401">
        <f>SUM(D7:D33)</f>
        <v>12693</v>
      </c>
      <c r="E34" s="1338">
        <f>SUM(E7:E33)</f>
        <v>187</v>
      </c>
      <c r="F34" s="1327">
        <f>E34/D34*100</f>
        <v>1.4732529740802016</v>
      </c>
      <c r="G34" s="1338">
        <f>SUM(G7:G33)</f>
        <v>10036</v>
      </c>
      <c r="H34" s="1327">
        <v>64.74421005096445</v>
      </c>
      <c r="I34" s="1338">
        <v>869</v>
      </c>
      <c r="J34" s="1328">
        <v>5.606089929681956</v>
      </c>
      <c r="K34" s="1338">
        <v>109</v>
      </c>
      <c r="L34" s="1327">
        <v>0.7031804399716147</v>
      </c>
      <c r="M34" s="1338">
        <v>254</v>
      </c>
      <c r="N34" s="1327">
        <v>1.6386039610347718</v>
      </c>
      <c r="O34" s="1338">
        <v>638</v>
      </c>
      <c r="P34" s="1327">
        <v>4.115863492677891</v>
      </c>
      <c r="Q34" s="1338">
        <v>352</v>
      </c>
      <c r="R34" s="1327">
        <v>2.2708212373395265</v>
      </c>
      <c r="S34" s="1338">
        <v>248</v>
      </c>
      <c r="T34" s="1326">
        <v>1.5998967808528484</v>
      </c>
      <c r="U34" s="270"/>
    </row>
    <row r="35" spans="2:21" ht="15" customHeight="1">
      <c r="B35" s="2079" t="s">
        <v>223</v>
      </c>
      <c r="C35" s="2080"/>
      <c r="D35" s="299">
        <v>1057</v>
      </c>
      <c r="E35" s="1330">
        <v>10</v>
      </c>
      <c r="F35" s="1329">
        <f>E35/D35*100</f>
        <v>0.9460737937559129</v>
      </c>
      <c r="G35" s="1330">
        <v>740</v>
      </c>
      <c r="H35" s="1329">
        <v>70.67812798471824</v>
      </c>
      <c r="I35" s="1330">
        <v>23</v>
      </c>
      <c r="J35" s="1341">
        <v>2.1967526265520534</v>
      </c>
      <c r="K35" s="1330">
        <v>31</v>
      </c>
      <c r="L35" s="1023">
        <v>2.9608404966571156</v>
      </c>
      <c r="M35" s="1023">
        <v>60</v>
      </c>
      <c r="N35" s="1023">
        <v>5.730659025787966</v>
      </c>
      <c r="O35" s="1330">
        <v>0</v>
      </c>
      <c r="P35" s="1329">
        <v>0</v>
      </c>
      <c r="Q35" s="1330">
        <v>183</v>
      </c>
      <c r="R35" s="1329">
        <v>17.478510028653297</v>
      </c>
      <c r="S35" s="1330">
        <v>10</v>
      </c>
      <c r="T35" s="1331">
        <v>0.9551098376313276</v>
      </c>
      <c r="U35" s="270"/>
    </row>
    <row r="36" spans="2:21" ht="15" customHeight="1" thickBot="1">
      <c r="B36" s="2081" t="s">
        <v>224</v>
      </c>
      <c r="C36" s="2082"/>
      <c r="D36" s="1332">
        <v>107</v>
      </c>
      <c r="E36" s="1334">
        <v>0</v>
      </c>
      <c r="F36" s="1333">
        <f>E36/D36*100</f>
        <v>0</v>
      </c>
      <c r="G36" s="1334">
        <v>107</v>
      </c>
      <c r="H36" s="1333">
        <v>100</v>
      </c>
      <c r="I36" s="1334">
        <v>0</v>
      </c>
      <c r="J36" s="1346">
        <v>0</v>
      </c>
      <c r="K36" s="1334">
        <v>0</v>
      </c>
      <c r="L36" s="1024">
        <v>0</v>
      </c>
      <c r="M36" s="1024">
        <v>0</v>
      </c>
      <c r="N36" s="1024">
        <v>0</v>
      </c>
      <c r="O36" s="1334">
        <v>0</v>
      </c>
      <c r="P36" s="1333">
        <v>0</v>
      </c>
      <c r="Q36" s="1334">
        <v>0</v>
      </c>
      <c r="R36" s="1333">
        <v>0</v>
      </c>
      <c r="S36" s="1334">
        <v>0</v>
      </c>
      <c r="T36" s="1340">
        <v>0</v>
      </c>
      <c r="U36" s="270"/>
    </row>
    <row r="37" spans="2:21" ht="15" customHeight="1" thickBot="1">
      <c r="B37" s="1775" t="s">
        <v>164</v>
      </c>
      <c r="C37" s="1875"/>
      <c r="D37" s="1478">
        <f>SUM(D34:D36)</f>
        <v>13857</v>
      </c>
      <c r="E37" s="1339">
        <f>SUM(E34:E36)</f>
        <v>197</v>
      </c>
      <c r="F37" s="1398">
        <f>SUM(F35:F36)</f>
        <v>0.9460737937559129</v>
      </c>
      <c r="G37" s="1339">
        <f>SUM(G34:G36)</f>
        <v>10883</v>
      </c>
      <c r="H37" s="1335">
        <v>64.76048795001488</v>
      </c>
      <c r="I37" s="1339">
        <v>892</v>
      </c>
      <c r="J37" s="1336">
        <v>5.307944064266587</v>
      </c>
      <c r="K37" s="1397">
        <v>31</v>
      </c>
      <c r="L37" s="1398">
        <v>2.9608404966571156</v>
      </c>
      <c r="M37" s="1398">
        <v>60</v>
      </c>
      <c r="N37" s="1398">
        <v>5.730659025787966</v>
      </c>
      <c r="O37" s="1339">
        <v>638</v>
      </c>
      <c r="P37" s="1335">
        <v>4.604171177022443</v>
      </c>
      <c r="Q37" s="1339">
        <v>535</v>
      </c>
      <c r="R37" s="1335">
        <v>3.860864544995309</v>
      </c>
      <c r="S37" s="1339">
        <v>258</v>
      </c>
      <c r="T37" s="1337">
        <v>1.8618748646893266</v>
      </c>
      <c r="U37" s="270"/>
    </row>
    <row r="38" spans="2:21" ht="12.75">
      <c r="B38" s="1427" t="s">
        <v>261</v>
      </c>
      <c r="C38" s="1427"/>
      <c r="D38" s="1418"/>
      <c r="E38" s="1418"/>
      <c r="F38" s="1418"/>
      <c r="G38" s="1418"/>
      <c r="H38" s="1418"/>
      <c r="I38" s="1418"/>
      <c r="J38" s="1418"/>
      <c r="K38" s="1418"/>
      <c r="L38" s="1418"/>
      <c r="M38" s="1418"/>
      <c r="N38" s="1418"/>
      <c r="O38" s="1418"/>
      <c r="P38" s="1418"/>
      <c r="Q38" s="1418"/>
      <c r="R38" s="1418"/>
      <c r="S38" s="1418"/>
      <c r="T38" s="1418"/>
      <c r="U38" s="1418"/>
    </row>
  </sheetData>
  <sheetProtection/>
  <mergeCells count="22">
    <mergeCell ref="K5:L5"/>
    <mergeCell ref="M5:N5"/>
    <mergeCell ref="M1:P1"/>
    <mergeCell ref="B4:B6"/>
    <mergeCell ref="B37:C37"/>
    <mergeCell ref="B34:C34"/>
    <mergeCell ref="B36:C36"/>
    <mergeCell ref="B35:C35"/>
    <mergeCell ref="B2:T2"/>
    <mergeCell ref="S1:T1"/>
    <mergeCell ref="Q4:R5"/>
    <mergeCell ref="S4:T5"/>
    <mergeCell ref="B38:U38"/>
    <mergeCell ref="B3:R3"/>
    <mergeCell ref="D4:F4"/>
    <mergeCell ref="G4:H5"/>
    <mergeCell ref="I4:J5"/>
    <mergeCell ref="K4:N4"/>
    <mergeCell ref="O4:P5"/>
    <mergeCell ref="C4:C6"/>
    <mergeCell ref="D5:D6"/>
    <mergeCell ref="E5:F5"/>
  </mergeCells>
  <printOptions/>
  <pageMargins left="0.16" right="0.16" top="0.25" bottom="0.22" header="0.2" footer="0.24"/>
  <pageSetup horizontalDpi="600" verticalDpi="600" orientation="landscape" paperSize="9" scale="9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28125" style="0" customWidth="1"/>
    <col min="2" max="2" width="4.7109375" style="0" customWidth="1"/>
    <col min="3" max="3" width="19.421875" style="0" customWidth="1"/>
    <col min="4" max="4" width="6.7109375" style="0" customWidth="1"/>
    <col min="5" max="5" width="6.8515625" style="0" customWidth="1"/>
    <col min="6" max="6" width="7.8515625" style="0" customWidth="1"/>
    <col min="7" max="7" width="6.7109375" style="0" customWidth="1"/>
    <col min="8" max="8" width="6.28125" style="0" customWidth="1"/>
    <col min="9" max="9" width="7.00390625" style="0" customWidth="1"/>
    <col min="10" max="11" width="6.8515625" style="0" customWidth="1"/>
    <col min="12" max="12" width="6.28125" style="0" customWidth="1"/>
    <col min="13" max="16" width="6.421875" style="0" customWidth="1"/>
    <col min="17" max="18" width="6.57421875" style="0" customWidth="1"/>
    <col min="19" max="20" width="6.00390625" style="0" customWidth="1"/>
    <col min="21" max="21" width="7.00390625" style="0" customWidth="1"/>
    <col min="22" max="22" width="7.57421875" style="0" customWidth="1"/>
  </cols>
  <sheetData>
    <row r="1" spans="1:22" ht="15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085"/>
      <c r="P1" s="2085"/>
      <c r="Q1" s="2085"/>
      <c r="R1" s="2085"/>
      <c r="U1" s="2110" t="s">
        <v>269</v>
      </c>
      <c r="V1" s="2110"/>
    </row>
    <row r="2" spans="1:22" ht="34.5" customHeight="1">
      <c r="A2" s="76"/>
      <c r="B2" s="2078" t="s">
        <v>443</v>
      </c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</row>
    <row r="3" spans="2:18" ht="1.5" customHeight="1" thickBot="1">
      <c r="B3" s="1877"/>
      <c r="C3" s="1877"/>
      <c r="D3" s="1877"/>
      <c r="E3" s="1877"/>
      <c r="F3" s="1877"/>
      <c r="G3" s="1877"/>
      <c r="H3" s="1877"/>
      <c r="I3" s="1877"/>
      <c r="J3" s="1877"/>
      <c r="K3" s="1877"/>
      <c r="L3" s="1877"/>
      <c r="M3" s="1877"/>
      <c r="N3" s="1877"/>
      <c r="O3" s="1877"/>
      <c r="P3" s="1877"/>
      <c r="Q3" s="1877"/>
      <c r="R3" s="1877"/>
    </row>
    <row r="4" spans="2:22" ht="18.75" customHeight="1">
      <c r="B4" s="2091" t="s">
        <v>193</v>
      </c>
      <c r="C4" s="2094" t="s">
        <v>28</v>
      </c>
      <c r="D4" s="1884" t="s">
        <v>349</v>
      </c>
      <c r="E4" s="2101"/>
      <c r="F4" s="2101"/>
      <c r="G4" s="2101" t="s">
        <v>22</v>
      </c>
      <c r="H4" s="2101"/>
      <c r="I4" s="2101"/>
      <c r="J4" s="2101"/>
      <c r="K4" s="2101" t="s">
        <v>216</v>
      </c>
      <c r="L4" s="2101"/>
      <c r="M4" s="2101" t="s">
        <v>213</v>
      </c>
      <c r="N4" s="2101"/>
      <c r="O4" s="2101"/>
      <c r="P4" s="2101"/>
      <c r="Q4" s="2101" t="s">
        <v>214</v>
      </c>
      <c r="R4" s="2101"/>
      <c r="S4" s="2101" t="s">
        <v>360</v>
      </c>
      <c r="T4" s="2101"/>
      <c r="U4" s="2101" t="s">
        <v>260</v>
      </c>
      <c r="V4" s="2106"/>
    </row>
    <row r="5" spans="2:22" ht="12.75">
      <c r="B5" s="2092"/>
      <c r="C5" s="2095"/>
      <c r="D5" s="1885" t="s">
        <v>319</v>
      </c>
      <c r="E5" s="2100" t="s">
        <v>350</v>
      </c>
      <c r="F5" s="2100"/>
      <c r="G5" s="2100" t="s">
        <v>218</v>
      </c>
      <c r="H5" s="2100"/>
      <c r="I5" s="2100" t="s">
        <v>219</v>
      </c>
      <c r="J5" s="2100"/>
      <c r="K5" s="2100"/>
      <c r="L5" s="2100"/>
      <c r="M5" s="2100" t="s">
        <v>351</v>
      </c>
      <c r="N5" s="2100"/>
      <c r="O5" s="2100" t="s">
        <v>352</v>
      </c>
      <c r="P5" s="2100"/>
      <c r="Q5" s="2100"/>
      <c r="R5" s="2100"/>
      <c r="S5" s="2100"/>
      <c r="T5" s="2100"/>
      <c r="U5" s="2100"/>
      <c r="V5" s="2107"/>
    </row>
    <row r="6" spans="2:22" ht="12.75">
      <c r="B6" s="2092"/>
      <c r="C6" s="2095"/>
      <c r="D6" s="1885"/>
      <c r="E6" s="2100"/>
      <c r="F6" s="2100"/>
      <c r="G6" s="2100"/>
      <c r="H6" s="2100"/>
      <c r="I6" s="2100"/>
      <c r="J6" s="2100"/>
      <c r="K6" s="2100"/>
      <c r="L6" s="2100"/>
      <c r="M6" s="2100"/>
      <c r="N6" s="2100"/>
      <c r="O6" s="2100"/>
      <c r="P6" s="2100"/>
      <c r="Q6" s="2100"/>
      <c r="R6" s="2100"/>
      <c r="S6" s="2100"/>
      <c r="T6" s="2100"/>
      <c r="U6" s="2100"/>
      <c r="V6" s="2107"/>
    </row>
    <row r="7" spans="2:22" ht="12.75">
      <c r="B7" s="2092"/>
      <c r="C7" s="2095"/>
      <c r="D7" s="1885"/>
      <c r="E7" s="2100"/>
      <c r="F7" s="2100"/>
      <c r="G7" s="2100"/>
      <c r="H7" s="2100"/>
      <c r="I7" s="2100"/>
      <c r="J7" s="2100"/>
      <c r="K7" s="2100"/>
      <c r="L7" s="2100"/>
      <c r="M7" s="2100"/>
      <c r="N7" s="2100"/>
      <c r="O7" s="2100"/>
      <c r="P7" s="2100"/>
      <c r="Q7" s="2100"/>
      <c r="R7" s="2100"/>
      <c r="S7" s="2100"/>
      <c r="T7" s="2100"/>
      <c r="U7" s="2100"/>
      <c r="V7" s="2107"/>
    </row>
    <row r="8" spans="2:22" ht="13.5" thickBot="1">
      <c r="B8" s="2093"/>
      <c r="C8" s="2096"/>
      <c r="D8" s="1886"/>
      <c r="E8" s="1324" t="s">
        <v>287</v>
      </c>
      <c r="F8" s="1324" t="s">
        <v>187</v>
      </c>
      <c r="G8" s="1324" t="s">
        <v>287</v>
      </c>
      <c r="H8" s="1324" t="s">
        <v>187</v>
      </c>
      <c r="I8" s="1324" t="s">
        <v>287</v>
      </c>
      <c r="J8" s="1324" t="s">
        <v>187</v>
      </c>
      <c r="K8" s="1324" t="s">
        <v>287</v>
      </c>
      <c r="L8" s="1324" t="s">
        <v>187</v>
      </c>
      <c r="M8" s="1324" t="s">
        <v>287</v>
      </c>
      <c r="N8" s="1324" t="s">
        <v>187</v>
      </c>
      <c r="O8" s="1324" t="s">
        <v>287</v>
      </c>
      <c r="P8" s="1324" t="s">
        <v>187</v>
      </c>
      <c r="Q8" s="1324" t="s">
        <v>287</v>
      </c>
      <c r="R8" s="1324" t="s">
        <v>187</v>
      </c>
      <c r="S8" s="1324" t="s">
        <v>287</v>
      </c>
      <c r="T8" s="1324" t="s">
        <v>187</v>
      </c>
      <c r="U8" s="1324" t="s">
        <v>287</v>
      </c>
      <c r="V8" s="1323" t="s">
        <v>187</v>
      </c>
    </row>
    <row r="9" spans="2:22" ht="15" customHeight="1">
      <c r="B9" s="142">
        <v>1</v>
      </c>
      <c r="C9" s="154" t="s">
        <v>32</v>
      </c>
      <c r="D9" s="1325">
        <v>156</v>
      </c>
      <c r="E9" s="1384">
        <v>58</v>
      </c>
      <c r="F9" s="1341">
        <v>37.17948717948718</v>
      </c>
      <c r="G9" s="1330">
        <v>47</v>
      </c>
      <c r="H9" s="1329">
        <v>47.95918367346938</v>
      </c>
      <c r="I9" s="1385">
        <v>1</v>
      </c>
      <c r="J9" s="1329">
        <v>1.0204081632653061</v>
      </c>
      <c r="K9" s="1385">
        <v>29</v>
      </c>
      <c r="L9" s="1341">
        <v>29.591836734693878</v>
      </c>
      <c r="M9" s="1384">
        <v>4</v>
      </c>
      <c r="N9" s="1384">
        <v>4.081632653061225</v>
      </c>
      <c r="O9" s="1384">
        <v>2</v>
      </c>
      <c r="P9" s="1384">
        <v>2.0408163265306123</v>
      </c>
      <c r="Q9" s="1384">
        <v>15</v>
      </c>
      <c r="R9" s="1329">
        <v>15.306122448979592</v>
      </c>
      <c r="S9" s="1385">
        <v>0</v>
      </c>
      <c r="T9" s="1329">
        <v>0</v>
      </c>
      <c r="U9" s="1385">
        <v>0</v>
      </c>
      <c r="V9" s="1331">
        <v>0</v>
      </c>
    </row>
    <row r="10" spans="2:22" ht="15" customHeight="1">
      <c r="B10" s="143">
        <v>2</v>
      </c>
      <c r="C10" s="155" t="s">
        <v>33</v>
      </c>
      <c r="D10" s="1386">
        <v>119</v>
      </c>
      <c r="E10" s="1379">
        <v>45</v>
      </c>
      <c r="F10" s="1380">
        <v>37.81512605042017</v>
      </c>
      <c r="G10" s="1381">
        <v>36</v>
      </c>
      <c r="H10" s="1382">
        <v>48.64864864864865</v>
      </c>
      <c r="I10" s="1383">
        <v>7</v>
      </c>
      <c r="J10" s="1382">
        <v>9.45945945945946</v>
      </c>
      <c r="K10" s="1383">
        <v>21</v>
      </c>
      <c r="L10" s="1380">
        <v>28.37837837837838</v>
      </c>
      <c r="M10" s="1379">
        <v>3</v>
      </c>
      <c r="N10" s="1379">
        <v>4.054054054054054</v>
      </c>
      <c r="O10" s="1379">
        <v>1</v>
      </c>
      <c r="P10" s="1379">
        <v>1.3513513513513513</v>
      </c>
      <c r="Q10" s="1379">
        <v>6</v>
      </c>
      <c r="R10" s="1382">
        <v>8.108108108108109</v>
      </c>
      <c r="S10" s="1383">
        <v>0</v>
      </c>
      <c r="T10" s="1382">
        <v>0</v>
      </c>
      <c r="U10" s="1383">
        <v>0</v>
      </c>
      <c r="V10" s="1387">
        <v>0</v>
      </c>
    </row>
    <row r="11" spans="2:22" ht="15" customHeight="1">
      <c r="B11" s="143">
        <v>3</v>
      </c>
      <c r="C11" s="155" t="s">
        <v>34</v>
      </c>
      <c r="D11" s="1386">
        <v>30</v>
      </c>
      <c r="E11" s="1379">
        <v>5</v>
      </c>
      <c r="F11" s="1380">
        <v>16.666666666666664</v>
      </c>
      <c r="G11" s="1381">
        <v>4</v>
      </c>
      <c r="H11" s="1382">
        <v>16</v>
      </c>
      <c r="I11" s="1383">
        <v>11</v>
      </c>
      <c r="J11" s="1382">
        <v>44</v>
      </c>
      <c r="K11" s="1383">
        <v>5</v>
      </c>
      <c r="L11" s="1380">
        <v>20</v>
      </c>
      <c r="M11" s="1379">
        <v>0</v>
      </c>
      <c r="N11" s="1379">
        <v>0</v>
      </c>
      <c r="O11" s="1379">
        <v>0</v>
      </c>
      <c r="P11" s="1379">
        <v>0</v>
      </c>
      <c r="Q11" s="1379">
        <v>4</v>
      </c>
      <c r="R11" s="1382">
        <v>16</v>
      </c>
      <c r="S11" s="1383">
        <v>1</v>
      </c>
      <c r="T11" s="1382">
        <v>4</v>
      </c>
      <c r="U11" s="1383">
        <v>0</v>
      </c>
      <c r="V11" s="1387">
        <v>0</v>
      </c>
    </row>
    <row r="12" spans="2:22" ht="15" customHeight="1">
      <c r="B12" s="143">
        <v>4</v>
      </c>
      <c r="C12" s="155" t="s">
        <v>35</v>
      </c>
      <c r="D12" s="1386">
        <v>334</v>
      </c>
      <c r="E12" s="1379">
        <v>136</v>
      </c>
      <c r="F12" s="1380">
        <v>40.7185628742515</v>
      </c>
      <c r="G12" s="1381">
        <v>72</v>
      </c>
      <c r="H12" s="1382">
        <v>36.36363636363637</v>
      </c>
      <c r="I12" s="1383">
        <v>20</v>
      </c>
      <c r="J12" s="1382">
        <v>10.1010101010101</v>
      </c>
      <c r="K12" s="1383">
        <v>54</v>
      </c>
      <c r="L12" s="1380">
        <v>27.27272727272727</v>
      </c>
      <c r="M12" s="1379">
        <v>14</v>
      </c>
      <c r="N12" s="1379">
        <v>7.07070707070707</v>
      </c>
      <c r="O12" s="1379">
        <v>7</v>
      </c>
      <c r="P12" s="1379">
        <v>3.535353535353535</v>
      </c>
      <c r="Q12" s="1379">
        <v>25</v>
      </c>
      <c r="R12" s="1382">
        <v>12.626262626262626</v>
      </c>
      <c r="S12" s="1383">
        <v>5</v>
      </c>
      <c r="T12" s="1382">
        <v>2.525252525252525</v>
      </c>
      <c r="U12" s="1383">
        <v>1</v>
      </c>
      <c r="V12" s="1387">
        <v>0.5050505050505051</v>
      </c>
    </row>
    <row r="13" spans="2:22" ht="15" customHeight="1">
      <c r="B13" s="143">
        <v>5</v>
      </c>
      <c r="C13" s="155" t="s">
        <v>36</v>
      </c>
      <c r="D13" s="1386">
        <v>419</v>
      </c>
      <c r="E13" s="1379">
        <v>172</v>
      </c>
      <c r="F13" s="1380">
        <v>41.05011933174224</v>
      </c>
      <c r="G13" s="1381">
        <v>123</v>
      </c>
      <c r="H13" s="1382">
        <v>49.797570850202426</v>
      </c>
      <c r="I13" s="1383">
        <v>2</v>
      </c>
      <c r="J13" s="1382">
        <v>0.8097165991902834</v>
      </c>
      <c r="K13" s="1383">
        <v>56</v>
      </c>
      <c r="L13" s="1380">
        <v>22.672064777327936</v>
      </c>
      <c r="M13" s="1379">
        <v>28</v>
      </c>
      <c r="N13" s="1379">
        <v>11.336032388663968</v>
      </c>
      <c r="O13" s="1379">
        <v>3</v>
      </c>
      <c r="P13" s="1379">
        <v>1.214574898785425</v>
      </c>
      <c r="Q13" s="1379">
        <v>24</v>
      </c>
      <c r="R13" s="1382">
        <v>9.7165991902834</v>
      </c>
      <c r="S13" s="1383">
        <v>8</v>
      </c>
      <c r="T13" s="1382">
        <v>3.2388663967611335</v>
      </c>
      <c r="U13" s="1383">
        <v>3</v>
      </c>
      <c r="V13" s="1387">
        <v>1.214574898785425</v>
      </c>
    </row>
    <row r="14" spans="2:22" ht="15" customHeight="1">
      <c r="B14" s="143">
        <v>6</v>
      </c>
      <c r="C14" s="155" t="s">
        <v>37</v>
      </c>
      <c r="D14" s="1386">
        <v>89</v>
      </c>
      <c r="E14" s="1379">
        <v>15</v>
      </c>
      <c r="F14" s="1380">
        <v>16.853932584269664</v>
      </c>
      <c r="G14" s="1381">
        <v>49</v>
      </c>
      <c r="H14" s="1382">
        <v>66.21621621621621</v>
      </c>
      <c r="I14" s="1383">
        <v>4</v>
      </c>
      <c r="J14" s="1382">
        <v>5.405405405405405</v>
      </c>
      <c r="K14" s="1383">
        <v>11</v>
      </c>
      <c r="L14" s="1380">
        <v>14.864864864864865</v>
      </c>
      <c r="M14" s="1379">
        <v>3</v>
      </c>
      <c r="N14" s="1379">
        <v>4.054054054054054</v>
      </c>
      <c r="O14" s="1379">
        <v>1</v>
      </c>
      <c r="P14" s="1379">
        <v>1.3513513513513513</v>
      </c>
      <c r="Q14" s="1379">
        <v>6</v>
      </c>
      <c r="R14" s="1382">
        <v>8.108108108108109</v>
      </c>
      <c r="S14" s="1383">
        <v>0</v>
      </c>
      <c r="T14" s="1382">
        <v>0</v>
      </c>
      <c r="U14" s="1383">
        <v>0</v>
      </c>
      <c r="V14" s="1387">
        <v>0</v>
      </c>
    </row>
    <row r="15" spans="2:22" ht="15" customHeight="1">
      <c r="B15" s="143">
        <v>7</v>
      </c>
      <c r="C15" s="155" t="s">
        <v>38</v>
      </c>
      <c r="D15" s="1386">
        <v>34</v>
      </c>
      <c r="E15" s="1379">
        <v>5</v>
      </c>
      <c r="F15" s="1380">
        <v>14.705882352941178</v>
      </c>
      <c r="G15" s="1381">
        <v>17</v>
      </c>
      <c r="H15" s="1382">
        <v>58.620689655172406</v>
      </c>
      <c r="I15" s="1383">
        <v>0</v>
      </c>
      <c r="J15" s="1382">
        <v>0</v>
      </c>
      <c r="K15" s="1383">
        <v>2</v>
      </c>
      <c r="L15" s="1380">
        <v>6.896551724137931</v>
      </c>
      <c r="M15" s="1379">
        <v>3</v>
      </c>
      <c r="N15" s="1379">
        <v>10.344827586206897</v>
      </c>
      <c r="O15" s="1379">
        <v>3</v>
      </c>
      <c r="P15" s="1379">
        <v>10.344827586206897</v>
      </c>
      <c r="Q15" s="1379">
        <v>4</v>
      </c>
      <c r="R15" s="1382">
        <v>13.793103448275861</v>
      </c>
      <c r="S15" s="1383">
        <v>0</v>
      </c>
      <c r="T15" s="1382">
        <v>0</v>
      </c>
      <c r="U15" s="1383">
        <v>0</v>
      </c>
      <c r="V15" s="1387">
        <v>0</v>
      </c>
    </row>
    <row r="16" spans="2:22" ht="15" customHeight="1">
      <c r="B16" s="143">
        <v>8</v>
      </c>
      <c r="C16" s="155" t="s">
        <v>39</v>
      </c>
      <c r="D16" s="1386">
        <v>142</v>
      </c>
      <c r="E16" s="1379">
        <v>42</v>
      </c>
      <c r="F16" s="1380">
        <v>29.577464788732392</v>
      </c>
      <c r="G16" s="1381">
        <v>38</v>
      </c>
      <c r="H16" s="1382">
        <v>38</v>
      </c>
      <c r="I16" s="1383">
        <v>8</v>
      </c>
      <c r="J16" s="1382">
        <v>8</v>
      </c>
      <c r="K16" s="1383">
        <v>20</v>
      </c>
      <c r="L16" s="1380">
        <v>20</v>
      </c>
      <c r="M16" s="1379">
        <v>5</v>
      </c>
      <c r="N16" s="1379">
        <v>5</v>
      </c>
      <c r="O16" s="1379">
        <v>1</v>
      </c>
      <c r="P16" s="1379">
        <v>1</v>
      </c>
      <c r="Q16" s="1379">
        <v>12</v>
      </c>
      <c r="R16" s="1382">
        <v>12</v>
      </c>
      <c r="S16" s="1383">
        <v>16</v>
      </c>
      <c r="T16" s="1382">
        <v>16</v>
      </c>
      <c r="U16" s="1383">
        <v>0</v>
      </c>
      <c r="V16" s="1387">
        <v>0</v>
      </c>
    </row>
    <row r="17" spans="2:22" ht="15" customHeight="1">
      <c r="B17" s="143">
        <v>9</v>
      </c>
      <c r="C17" s="155" t="s">
        <v>40</v>
      </c>
      <c r="D17" s="1386">
        <v>30</v>
      </c>
      <c r="E17" s="1379">
        <v>4</v>
      </c>
      <c r="F17" s="1380">
        <v>13.333333333333334</v>
      </c>
      <c r="G17" s="1381">
        <v>12</v>
      </c>
      <c r="H17" s="1382">
        <v>46.15384615384615</v>
      </c>
      <c r="I17" s="1383">
        <v>3</v>
      </c>
      <c r="J17" s="1382">
        <v>11.538461538461538</v>
      </c>
      <c r="K17" s="1383">
        <v>6</v>
      </c>
      <c r="L17" s="1380">
        <v>23.076923076923077</v>
      </c>
      <c r="M17" s="1379">
        <v>2</v>
      </c>
      <c r="N17" s="1379">
        <v>7.6923076923076925</v>
      </c>
      <c r="O17" s="1379">
        <v>2</v>
      </c>
      <c r="P17" s="1379">
        <v>7.6923076923076925</v>
      </c>
      <c r="Q17" s="1379">
        <v>0</v>
      </c>
      <c r="R17" s="1382">
        <v>0</v>
      </c>
      <c r="S17" s="1383">
        <v>1</v>
      </c>
      <c r="T17" s="1382">
        <v>3.8461538461538463</v>
      </c>
      <c r="U17" s="1383">
        <v>0</v>
      </c>
      <c r="V17" s="1387">
        <v>0</v>
      </c>
    </row>
    <row r="18" spans="2:22" ht="15" customHeight="1">
      <c r="B18" s="143">
        <v>10</v>
      </c>
      <c r="C18" s="155" t="s">
        <v>41</v>
      </c>
      <c r="D18" s="1386">
        <v>103</v>
      </c>
      <c r="E18" s="1379">
        <v>21</v>
      </c>
      <c r="F18" s="1380">
        <v>20.388349514563107</v>
      </c>
      <c r="G18" s="1381">
        <v>31</v>
      </c>
      <c r="H18" s="1382">
        <v>37.80487804878049</v>
      </c>
      <c r="I18" s="1383">
        <v>3</v>
      </c>
      <c r="J18" s="1382">
        <v>3.6585365853658534</v>
      </c>
      <c r="K18" s="1383">
        <v>24</v>
      </c>
      <c r="L18" s="1380">
        <v>29.268292682926827</v>
      </c>
      <c r="M18" s="1379">
        <v>3</v>
      </c>
      <c r="N18" s="1379">
        <v>3.6585365853658534</v>
      </c>
      <c r="O18" s="1379">
        <v>2</v>
      </c>
      <c r="P18" s="1379">
        <v>2.4390243902439024</v>
      </c>
      <c r="Q18" s="1379">
        <v>16</v>
      </c>
      <c r="R18" s="1382">
        <v>19.51219512195122</v>
      </c>
      <c r="S18" s="1383">
        <v>3</v>
      </c>
      <c r="T18" s="1382">
        <v>3.6585365853658534</v>
      </c>
      <c r="U18" s="1383">
        <v>0</v>
      </c>
      <c r="V18" s="1387">
        <v>0</v>
      </c>
    </row>
    <row r="19" spans="2:22" ht="15" customHeight="1">
      <c r="B19" s="143">
        <v>11</v>
      </c>
      <c r="C19" s="155" t="s">
        <v>42</v>
      </c>
      <c r="D19" s="1386">
        <v>102</v>
      </c>
      <c r="E19" s="1379">
        <v>20</v>
      </c>
      <c r="F19" s="1380">
        <v>19.607843137254903</v>
      </c>
      <c r="G19" s="1381">
        <v>18</v>
      </c>
      <c r="H19" s="1382">
        <v>21.951219512195124</v>
      </c>
      <c r="I19" s="1383">
        <v>24</v>
      </c>
      <c r="J19" s="1382">
        <v>29.268292682926827</v>
      </c>
      <c r="K19" s="1383">
        <v>17</v>
      </c>
      <c r="L19" s="1380">
        <v>20.73170731707317</v>
      </c>
      <c r="M19" s="1379">
        <v>8</v>
      </c>
      <c r="N19" s="1379">
        <v>9.75609756097561</v>
      </c>
      <c r="O19" s="1379">
        <v>3</v>
      </c>
      <c r="P19" s="1379">
        <v>3.6585365853658534</v>
      </c>
      <c r="Q19" s="1379">
        <v>10</v>
      </c>
      <c r="R19" s="1382">
        <v>12.195121951219512</v>
      </c>
      <c r="S19" s="1383">
        <v>2</v>
      </c>
      <c r="T19" s="1382">
        <v>2.4390243902439024</v>
      </c>
      <c r="U19" s="1383">
        <v>0</v>
      </c>
      <c r="V19" s="1387">
        <v>0</v>
      </c>
    </row>
    <row r="20" spans="1:22" ht="15" customHeight="1">
      <c r="A20" s="2028"/>
      <c r="B20" s="143">
        <v>12</v>
      </c>
      <c r="C20" s="155" t="s">
        <v>43</v>
      </c>
      <c r="D20" s="1386">
        <v>193</v>
      </c>
      <c r="E20" s="1379">
        <v>53</v>
      </c>
      <c r="F20" s="1380">
        <v>27.461139896373055</v>
      </c>
      <c r="G20" s="1381">
        <v>30</v>
      </c>
      <c r="H20" s="1382">
        <v>21.428571428571427</v>
      </c>
      <c r="I20" s="1383">
        <v>25</v>
      </c>
      <c r="J20" s="1382">
        <v>17.857142857142858</v>
      </c>
      <c r="K20" s="1383">
        <v>33</v>
      </c>
      <c r="L20" s="1380">
        <v>23.57142857142857</v>
      </c>
      <c r="M20" s="1379">
        <v>32</v>
      </c>
      <c r="N20" s="1379">
        <v>22.857142857142858</v>
      </c>
      <c r="O20" s="1379">
        <v>1</v>
      </c>
      <c r="P20" s="1379">
        <v>0.7142857142857143</v>
      </c>
      <c r="Q20" s="1379">
        <v>16</v>
      </c>
      <c r="R20" s="1382">
        <v>11.428571428571429</v>
      </c>
      <c r="S20" s="1383">
        <v>3</v>
      </c>
      <c r="T20" s="1382">
        <v>2.142857142857143</v>
      </c>
      <c r="U20" s="1383">
        <v>0</v>
      </c>
      <c r="V20" s="1387">
        <v>0</v>
      </c>
    </row>
    <row r="21" spans="1:22" ht="15" customHeight="1">
      <c r="A21" s="2028"/>
      <c r="B21" s="143">
        <v>13</v>
      </c>
      <c r="C21" s="155" t="s">
        <v>44</v>
      </c>
      <c r="D21" s="1386">
        <v>131</v>
      </c>
      <c r="E21" s="1379">
        <v>61</v>
      </c>
      <c r="F21" s="1380">
        <v>46.56488549618321</v>
      </c>
      <c r="G21" s="1381">
        <v>31</v>
      </c>
      <c r="H21" s="1382">
        <v>44.285714285714285</v>
      </c>
      <c r="I21" s="1383">
        <v>15</v>
      </c>
      <c r="J21" s="1382">
        <v>21.428571428571427</v>
      </c>
      <c r="K21" s="1383">
        <v>10</v>
      </c>
      <c r="L21" s="1380">
        <v>14.285714285714285</v>
      </c>
      <c r="M21" s="1379">
        <v>0</v>
      </c>
      <c r="N21" s="1379">
        <v>0</v>
      </c>
      <c r="O21" s="1379">
        <v>0</v>
      </c>
      <c r="P21" s="1379">
        <v>0</v>
      </c>
      <c r="Q21" s="1379">
        <v>11</v>
      </c>
      <c r="R21" s="1382">
        <v>15.714285714285714</v>
      </c>
      <c r="S21" s="1383">
        <v>3</v>
      </c>
      <c r="T21" s="1382">
        <v>4.285714285714286</v>
      </c>
      <c r="U21" s="1383">
        <v>0</v>
      </c>
      <c r="V21" s="1387">
        <v>0</v>
      </c>
    </row>
    <row r="22" spans="2:22" ht="15" customHeight="1">
      <c r="B22" s="143">
        <v>14</v>
      </c>
      <c r="C22" s="155" t="s">
        <v>45</v>
      </c>
      <c r="D22" s="1386">
        <v>68</v>
      </c>
      <c r="E22" s="1379">
        <v>12</v>
      </c>
      <c r="F22" s="1380">
        <v>17.647058823529413</v>
      </c>
      <c r="G22" s="1381">
        <v>26</v>
      </c>
      <c r="H22" s="1382">
        <v>46.42857142857143</v>
      </c>
      <c r="I22" s="1383">
        <v>5</v>
      </c>
      <c r="J22" s="1382">
        <v>8.928571428571429</v>
      </c>
      <c r="K22" s="1383">
        <v>9</v>
      </c>
      <c r="L22" s="1380">
        <v>16.071428571428573</v>
      </c>
      <c r="M22" s="1379">
        <v>7</v>
      </c>
      <c r="N22" s="1379">
        <v>12.5</v>
      </c>
      <c r="O22" s="1379">
        <v>5</v>
      </c>
      <c r="P22" s="1379">
        <v>8.928571428571429</v>
      </c>
      <c r="Q22" s="1379">
        <v>3</v>
      </c>
      <c r="R22" s="1382">
        <v>5.357142857142857</v>
      </c>
      <c r="S22" s="1383">
        <v>1</v>
      </c>
      <c r="T22" s="1382">
        <v>1.7857142857142856</v>
      </c>
      <c r="U22" s="1383">
        <v>0</v>
      </c>
      <c r="V22" s="1387">
        <v>0</v>
      </c>
    </row>
    <row r="23" spans="2:22" ht="15" customHeight="1">
      <c r="B23" s="143">
        <v>15</v>
      </c>
      <c r="C23" s="155" t="s">
        <v>46</v>
      </c>
      <c r="D23" s="1386">
        <v>179</v>
      </c>
      <c r="E23" s="1379">
        <v>72</v>
      </c>
      <c r="F23" s="1380">
        <v>40.22346368715084</v>
      </c>
      <c r="G23" s="1381">
        <v>42</v>
      </c>
      <c r="H23" s="1382">
        <v>39.25233644859813</v>
      </c>
      <c r="I23" s="1383">
        <v>9</v>
      </c>
      <c r="J23" s="1382">
        <v>8.411214953271028</v>
      </c>
      <c r="K23" s="1383">
        <v>27</v>
      </c>
      <c r="L23" s="1380">
        <v>25.233644859813083</v>
      </c>
      <c r="M23" s="1379">
        <v>6</v>
      </c>
      <c r="N23" s="1379">
        <v>5.607476635514018</v>
      </c>
      <c r="O23" s="1379">
        <v>7</v>
      </c>
      <c r="P23" s="1379">
        <v>6.5420560747663545</v>
      </c>
      <c r="Q23" s="1379">
        <v>14</v>
      </c>
      <c r="R23" s="1382">
        <v>13.084112149532709</v>
      </c>
      <c r="S23" s="1383">
        <v>2</v>
      </c>
      <c r="T23" s="1382">
        <v>1.8691588785046727</v>
      </c>
      <c r="U23" s="1383">
        <v>0</v>
      </c>
      <c r="V23" s="1387">
        <v>0</v>
      </c>
    </row>
    <row r="24" spans="2:22" ht="15" customHeight="1">
      <c r="B24" s="143">
        <v>16</v>
      </c>
      <c r="C24" s="155" t="s">
        <v>47</v>
      </c>
      <c r="D24" s="1386">
        <v>109</v>
      </c>
      <c r="E24" s="1379">
        <v>18</v>
      </c>
      <c r="F24" s="1380">
        <v>16.51376146788991</v>
      </c>
      <c r="G24" s="1381">
        <v>45</v>
      </c>
      <c r="H24" s="1382">
        <v>49.45054945054945</v>
      </c>
      <c r="I24" s="1383">
        <v>0</v>
      </c>
      <c r="J24" s="1382">
        <v>0</v>
      </c>
      <c r="K24" s="1383">
        <v>25</v>
      </c>
      <c r="L24" s="1380">
        <v>27.472527472527474</v>
      </c>
      <c r="M24" s="1379">
        <v>9</v>
      </c>
      <c r="N24" s="1379">
        <v>9.89010989010989</v>
      </c>
      <c r="O24" s="1379">
        <v>1</v>
      </c>
      <c r="P24" s="1379">
        <v>1.098901098901099</v>
      </c>
      <c r="Q24" s="1379">
        <v>8</v>
      </c>
      <c r="R24" s="1382">
        <v>8.791208791208792</v>
      </c>
      <c r="S24" s="1383">
        <v>2</v>
      </c>
      <c r="T24" s="1382">
        <v>2.197802197802198</v>
      </c>
      <c r="U24" s="1383">
        <v>1</v>
      </c>
      <c r="V24" s="1387">
        <v>1.098901098901099</v>
      </c>
    </row>
    <row r="25" spans="2:22" ht="15" customHeight="1">
      <c r="B25" s="143">
        <v>17</v>
      </c>
      <c r="C25" s="155" t="s">
        <v>48</v>
      </c>
      <c r="D25" s="1386">
        <v>76</v>
      </c>
      <c r="E25" s="1379">
        <v>23</v>
      </c>
      <c r="F25" s="1380">
        <v>30.263157894736842</v>
      </c>
      <c r="G25" s="1381">
        <v>27</v>
      </c>
      <c r="H25" s="1382">
        <v>50.943396226415096</v>
      </c>
      <c r="I25" s="1383">
        <v>1</v>
      </c>
      <c r="J25" s="1382">
        <v>1.8867924528301887</v>
      </c>
      <c r="K25" s="1383">
        <v>13</v>
      </c>
      <c r="L25" s="1380">
        <v>24.528301886792452</v>
      </c>
      <c r="M25" s="1379">
        <v>3</v>
      </c>
      <c r="N25" s="1379">
        <v>5.660377358490567</v>
      </c>
      <c r="O25" s="1379">
        <v>4</v>
      </c>
      <c r="P25" s="1379">
        <v>7.547169811320755</v>
      </c>
      <c r="Q25" s="1379">
        <v>4</v>
      </c>
      <c r="R25" s="1382">
        <v>7.547169811320755</v>
      </c>
      <c r="S25" s="1383">
        <v>1</v>
      </c>
      <c r="T25" s="1382">
        <v>1.8867924528301887</v>
      </c>
      <c r="U25" s="1383">
        <v>0</v>
      </c>
      <c r="V25" s="1387">
        <v>0</v>
      </c>
    </row>
    <row r="26" spans="2:22" ht="15" customHeight="1">
      <c r="B26" s="143">
        <v>18</v>
      </c>
      <c r="C26" s="155" t="s">
        <v>49</v>
      </c>
      <c r="D26" s="1386">
        <v>102</v>
      </c>
      <c r="E26" s="1379">
        <v>30</v>
      </c>
      <c r="F26" s="1380">
        <v>29.411764705882355</v>
      </c>
      <c r="G26" s="1381">
        <v>21</v>
      </c>
      <c r="H26" s="1382">
        <v>29.166666666666668</v>
      </c>
      <c r="I26" s="1383">
        <v>16</v>
      </c>
      <c r="J26" s="1382">
        <v>22.22222222222222</v>
      </c>
      <c r="K26" s="1383">
        <v>14</v>
      </c>
      <c r="L26" s="1380">
        <v>19.444444444444446</v>
      </c>
      <c r="M26" s="1379">
        <v>5</v>
      </c>
      <c r="N26" s="1379">
        <v>6.944444444444445</v>
      </c>
      <c r="O26" s="1379">
        <v>1</v>
      </c>
      <c r="P26" s="1379">
        <v>1.3888888888888888</v>
      </c>
      <c r="Q26" s="1379">
        <v>9</v>
      </c>
      <c r="R26" s="1382">
        <v>12.5</v>
      </c>
      <c r="S26" s="1383">
        <v>6</v>
      </c>
      <c r="T26" s="1382">
        <v>8.333333333333332</v>
      </c>
      <c r="U26" s="1383">
        <v>0</v>
      </c>
      <c r="V26" s="1387">
        <v>0</v>
      </c>
    </row>
    <row r="27" spans="2:22" ht="15" customHeight="1">
      <c r="B27" s="143">
        <v>19</v>
      </c>
      <c r="C27" s="155" t="s">
        <v>50</v>
      </c>
      <c r="D27" s="1386">
        <v>62</v>
      </c>
      <c r="E27" s="1379">
        <v>18</v>
      </c>
      <c r="F27" s="1380">
        <v>29.03225806451613</v>
      </c>
      <c r="G27" s="1381">
        <v>32</v>
      </c>
      <c r="H27" s="1382">
        <v>72.72727272727273</v>
      </c>
      <c r="I27" s="1383">
        <v>2</v>
      </c>
      <c r="J27" s="1382">
        <v>4.545454545454546</v>
      </c>
      <c r="K27" s="1383">
        <v>5</v>
      </c>
      <c r="L27" s="1380">
        <v>11.363636363636363</v>
      </c>
      <c r="M27" s="1379">
        <v>4</v>
      </c>
      <c r="N27" s="1379">
        <v>9.090909090909092</v>
      </c>
      <c r="O27" s="1379">
        <v>0</v>
      </c>
      <c r="P27" s="1379">
        <v>0</v>
      </c>
      <c r="Q27" s="1379">
        <v>1</v>
      </c>
      <c r="R27" s="1382">
        <v>2.272727272727273</v>
      </c>
      <c r="S27" s="1383">
        <v>0</v>
      </c>
      <c r="T27" s="1382">
        <v>0</v>
      </c>
      <c r="U27" s="1383">
        <v>0</v>
      </c>
      <c r="V27" s="1387">
        <v>0</v>
      </c>
    </row>
    <row r="28" spans="2:22" ht="15" customHeight="1">
      <c r="B28" s="143">
        <v>20</v>
      </c>
      <c r="C28" s="155" t="s">
        <v>51</v>
      </c>
      <c r="D28" s="1386">
        <v>192</v>
      </c>
      <c r="E28" s="1379">
        <v>87</v>
      </c>
      <c r="F28" s="1380">
        <v>45.3125</v>
      </c>
      <c r="G28" s="1381">
        <v>52</v>
      </c>
      <c r="H28" s="1382">
        <v>49.523809523809526</v>
      </c>
      <c r="I28" s="1383">
        <v>1</v>
      </c>
      <c r="J28" s="1382">
        <v>0.9523809523809524</v>
      </c>
      <c r="K28" s="1383">
        <v>26</v>
      </c>
      <c r="L28" s="1380">
        <v>24.761904761904763</v>
      </c>
      <c r="M28" s="1379">
        <v>7</v>
      </c>
      <c r="N28" s="1379">
        <v>6.666666666666667</v>
      </c>
      <c r="O28" s="1379">
        <v>5</v>
      </c>
      <c r="P28" s="1379">
        <v>4.761904761904762</v>
      </c>
      <c r="Q28" s="1379">
        <v>12</v>
      </c>
      <c r="R28" s="1382">
        <v>11.428571428571429</v>
      </c>
      <c r="S28" s="1383">
        <v>2</v>
      </c>
      <c r="T28" s="1382">
        <v>1.9047619047619049</v>
      </c>
      <c r="U28" s="1383">
        <v>0</v>
      </c>
      <c r="V28" s="1387">
        <v>0</v>
      </c>
    </row>
    <row r="29" spans="2:22" ht="15" customHeight="1">
      <c r="B29" s="143">
        <v>21</v>
      </c>
      <c r="C29" s="155" t="s">
        <v>52</v>
      </c>
      <c r="D29" s="1386">
        <v>41</v>
      </c>
      <c r="E29" s="1379">
        <v>15</v>
      </c>
      <c r="F29" s="1380">
        <v>36.58536585365854</v>
      </c>
      <c r="G29" s="1381">
        <v>4</v>
      </c>
      <c r="H29" s="1382">
        <v>15.384615384615385</v>
      </c>
      <c r="I29" s="1383">
        <v>7</v>
      </c>
      <c r="J29" s="1382">
        <v>26.923076923076923</v>
      </c>
      <c r="K29" s="1383">
        <v>12</v>
      </c>
      <c r="L29" s="1380">
        <v>46.15384615384615</v>
      </c>
      <c r="M29" s="1379">
        <v>1</v>
      </c>
      <c r="N29" s="1379">
        <v>3.8461538461538463</v>
      </c>
      <c r="O29" s="1379">
        <v>1</v>
      </c>
      <c r="P29" s="1379">
        <v>3.8461538461538463</v>
      </c>
      <c r="Q29" s="1379">
        <v>1</v>
      </c>
      <c r="R29" s="1382">
        <v>3.8461538461538463</v>
      </c>
      <c r="S29" s="1383">
        <v>0</v>
      </c>
      <c r="T29" s="1382">
        <v>0</v>
      </c>
      <c r="U29" s="1383">
        <v>0</v>
      </c>
      <c r="V29" s="1387">
        <v>0</v>
      </c>
    </row>
    <row r="30" spans="2:22" ht="15" customHeight="1">
      <c r="B30" s="143">
        <v>22</v>
      </c>
      <c r="C30" s="155" t="s">
        <v>53</v>
      </c>
      <c r="D30" s="1386">
        <v>56</v>
      </c>
      <c r="E30" s="1379">
        <v>13</v>
      </c>
      <c r="F30" s="1380">
        <v>23.214285714285715</v>
      </c>
      <c r="G30" s="1381">
        <v>21</v>
      </c>
      <c r="H30" s="1382">
        <v>48.837209302325576</v>
      </c>
      <c r="I30" s="1383">
        <v>0</v>
      </c>
      <c r="J30" s="1382">
        <v>0</v>
      </c>
      <c r="K30" s="1383">
        <v>14</v>
      </c>
      <c r="L30" s="1380">
        <v>32.55813953488372</v>
      </c>
      <c r="M30" s="1379">
        <v>2</v>
      </c>
      <c r="N30" s="1379">
        <v>4.651162790697675</v>
      </c>
      <c r="O30" s="1379">
        <v>2</v>
      </c>
      <c r="P30" s="1379">
        <v>4.651162790697675</v>
      </c>
      <c r="Q30" s="1379">
        <v>3</v>
      </c>
      <c r="R30" s="1382">
        <v>6.976744186046512</v>
      </c>
      <c r="S30" s="1383">
        <v>1</v>
      </c>
      <c r="T30" s="1382">
        <v>2.3255813953488373</v>
      </c>
      <c r="U30" s="1383">
        <v>0</v>
      </c>
      <c r="V30" s="1387">
        <v>0</v>
      </c>
    </row>
    <row r="31" spans="2:22" ht="15" customHeight="1">
      <c r="B31" s="143">
        <v>23</v>
      </c>
      <c r="C31" s="155" t="s">
        <v>54</v>
      </c>
      <c r="D31" s="1386">
        <v>72</v>
      </c>
      <c r="E31" s="1379">
        <v>25</v>
      </c>
      <c r="F31" s="1380">
        <v>34.72222222222222</v>
      </c>
      <c r="G31" s="1381">
        <v>30</v>
      </c>
      <c r="H31" s="1382">
        <v>63.829787234042556</v>
      </c>
      <c r="I31" s="1383">
        <v>3</v>
      </c>
      <c r="J31" s="1382">
        <v>6.382978723404255</v>
      </c>
      <c r="K31" s="1383">
        <v>12</v>
      </c>
      <c r="L31" s="1380">
        <v>25.53191489361702</v>
      </c>
      <c r="M31" s="1379">
        <v>0</v>
      </c>
      <c r="N31" s="1379">
        <v>0</v>
      </c>
      <c r="O31" s="1379">
        <v>0</v>
      </c>
      <c r="P31" s="1379">
        <v>0</v>
      </c>
      <c r="Q31" s="1379">
        <v>2</v>
      </c>
      <c r="R31" s="1382">
        <v>4.25531914893617</v>
      </c>
      <c r="S31" s="1383">
        <v>0</v>
      </c>
      <c r="T31" s="1382">
        <v>0</v>
      </c>
      <c r="U31" s="1383">
        <v>0</v>
      </c>
      <c r="V31" s="1387">
        <v>0</v>
      </c>
    </row>
    <row r="32" spans="2:22" ht="15" customHeight="1">
      <c r="B32" s="143">
        <v>24</v>
      </c>
      <c r="C32" s="155" t="s">
        <v>55</v>
      </c>
      <c r="D32" s="1386">
        <v>43</v>
      </c>
      <c r="E32" s="1379">
        <v>4</v>
      </c>
      <c r="F32" s="1380">
        <v>9.30232558139535</v>
      </c>
      <c r="G32" s="1381">
        <v>27</v>
      </c>
      <c r="H32" s="1382">
        <v>69.23076923076923</v>
      </c>
      <c r="I32" s="1383">
        <v>3</v>
      </c>
      <c r="J32" s="1382">
        <v>7.6923076923076925</v>
      </c>
      <c r="K32" s="1383">
        <v>4</v>
      </c>
      <c r="L32" s="1380">
        <v>10.256410256410255</v>
      </c>
      <c r="M32" s="1379">
        <v>2</v>
      </c>
      <c r="N32" s="1379">
        <v>5.128205128205128</v>
      </c>
      <c r="O32" s="1379">
        <v>0</v>
      </c>
      <c r="P32" s="1379">
        <v>0</v>
      </c>
      <c r="Q32" s="1379">
        <v>2</v>
      </c>
      <c r="R32" s="1382">
        <v>5.128205128205128</v>
      </c>
      <c r="S32" s="1383">
        <v>1</v>
      </c>
      <c r="T32" s="1382">
        <v>2.564102564102564</v>
      </c>
      <c r="U32" s="1383">
        <v>0</v>
      </c>
      <c r="V32" s="1387">
        <v>0</v>
      </c>
    </row>
    <row r="33" spans="2:22" ht="15" customHeight="1">
      <c r="B33" s="143">
        <v>25</v>
      </c>
      <c r="C33" s="190" t="s">
        <v>56</v>
      </c>
      <c r="D33" s="1386">
        <v>107</v>
      </c>
      <c r="E33" s="1379">
        <v>42</v>
      </c>
      <c r="F33" s="1380">
        <v>39.25233644859813</v>
      </c>
      <c r="G33" s="1381">
        <v>35</v>
      </c>
      <c r="H33" s="1382">
        <v>53.84615384615385</v>
      </c>
      <c r="I33" s="1383">
        <v>0</v>
      </c>
      <c r="J33" s="1382">
        <v>0</v>
      </c>
      <c r="K33" s="1383">
        <v>22</v>
      </c>
      <c r="L33" s="1380">
        <v>33.84615384615385</v>
      </c>
      <c r="M33" s="1379">
        <v>1</v>
      </c>
      <c r="N33" s="1379">
        <v>1.5384615384615385</v>
      </c>
      <c r="O33" s="1379">
        <v>2</v>
      </c>
      <c r="P33" s="1379">
        <v>3.076923076923077</v>
      </c>
      <c r="Q33" s="1379">
        <v>3</v>
      </c>
      <c r="R33" s="1382">
        <v>4.615384615384616</v>
      </c>
      <c r="S33" s="1383">
        <v>1</v>
      </c>
      <c r="T33" s="1382">
        <v>1.5384615384615385</v>
      </c>
      <c r="U33" s="1383">
        <v>1</v>
      </c>
      <c r="V33" s="1387">
        <v>1.5384615384615385</v>
      </c>
    </row>
    <row r="34" spans="2:22" ht="15" customHeight="1">
      <c r="B34" s="143">
        <v>26</v>
      </c>
      <c r="C34" s="190" t="s">
        <v>57</v>
      </c>
      <c r="D34" s="1386">
        <v>127</v>
      </c>
      <c r="E34" s="1379">
        <v>51</v>
      </c>
      <c r="F34" s="1380">
        <v>40.15748031496063</v>
      </c>
      <c r="G34" s="1381">
        <v>23</v>
      </c>
      <c r="H34" s="1382">
        <v>30.263157894736842</v>
      </c>
      <c r="I34" s="1383">
        <v>11</v>
      </c>
      <c r="J34" s="1382">
        <v>14.473684210526317</v>
      </c>
      <c r="K34" s="1383">
        <v>13</v>
      </c>
      <c r="L34" s="1380">
        <v>17.105263157894736</v>
      </c>
      <c r="M34" s="1379">
        <v>4</v>
      </c>
      <c r="N34" s="1379">
        <v>5.263157894736842</v>
      </c>
      <c r="O34" s="1379">
        <v>0</v>
      </c>
      <c r="P34" s="1379">
        <v>0</v>
      </c>
      <c r="Q34" s="1379">
        <v>23</v>
      </c>
      <c r="R34" s="1382">
        <v>30.263157894736842</v>
      </c>
      <c r="S34" s="1383">
        <v>1</v>
      </c>
      <c r="T34" s="1382">
        <v>1.3157894736842104</v>
      </c>
      <c r="U34" s="1383">
        <v>1</v>
      </c>
      <c r="V34" s="1387">
        <v>1.3157894736842104</v>
      </c>
    </row>
    <row r="35" spans="2:22" ht="15" customHeight="1" thickBot="1">
      <c r="B35" s="153">
        <v>27</v>
      </c>
      <c r="C35" s="191" t="s">
        <v>58</v>
      </c>
      <c r="D35" s="1388">
        <v>12</v>
      </c>
      <c r="E35" s="1389">
        <v>2</v>
      </c>
      <c r="F35" s="1346">
        <v>16.666666666666664</v>
      </c>
      <c r="G35" s="1334">
        <v>5</v>
      </c>
      <c r="H35" s="1333">
        <v>50</v>
      </c>
      <c r="I35" s="1390">
        <v>0</v>
      </c>
      <c r="J35" s="1333">
        <v>0</v>
      </c>
      <c r="K35" s="1390">
        <v>3</v>
      </c>
      <c r="L35" s="1346">
        <v>30</v>
      </c>
      <c r="M35" s="1389">
        <v>1</v>
      </c>
      <c r="N35" s="1389">
        <v>10</v>
      </c>
      <c r="O35" s="1389">
        <v>1</v>
      </c>
      <c r="P35" s="1389">
        <v>10</v>
      </c>
      <c r="Q35" s="1389">
        <v>0</v>
      </c>
      <c r="R35" s="1333">
        <v>0</v>
      </c>
      <c r="S35" s="1390">
        <v>0</v>
      </c>
      <c r="T35" s="1333">
        <v>0</v>
      </c>
      <c r="U35" s="1390">
        <v>0</v>
      </c>
      <c r="V35" s="1340">
        <v>0</v>
      </c>
    </row>
    <row r="36" spans="2:22" ht="15" customHeight="1" thickBot="1">
      <c r="B36" s="1756" t="s">
        <v>30</v>
      </c>
      <c r="C36" s="1980"/>
      <c r="D36" s="1391">
        <f>SUM(D9:D35)</f>
        <v>3128</v>
      </c>
      <c r="E36" s="1392">
        <f>SUM(E9:E35)</f>
        <v>1049</v>
      </c>
      <c r="F36" s="1393">
        <v>50.45695045695046</v>
      </c>
      <c r="G36" s="1392">
        <v>898</v>
      </c>
      <c r="H36" s="1393">
        <v>43.19384319384319</v>
      </c>
      <c r="I36" s="1392">
        <v>181</v>
      </c>
      <c r="J36" s="1393">
        <v>8.706108706108706</v>
      </c>
      <c r="K36" s="1392">
        <v>487</v>
      </c>
      <c r="L36" s="1394">
        <v>23.424723424723425</v>
      </c>
      <c r="M36" s="1392">
        <v>157</v>
      </c>
      <c r="N36" s="1393">
        <v>7.551707551707551</v>
      </c>
      <c r="O36" s="1392">
        <v>55</v>
      </c>
      <c r="P36" s="1393">
        <v>2.6455026455026456</v>
      </c>
      <c r="Q36" s="1392">
        <v>234</v>
      </c>
      <c r="R36" s="1393">
        <v>11.255411255411255</v>
      </c>
      <c r="S36" s="1392">
        <v>60</v>
      </c>
      <c r="T36" s="1393">
        <v>2.886002886002886</v>
      </c>
      <c r="U36" s="1392">
        <v>7</v>
      </c>
      <c r="V36" s="1395">
        <v>0.33670033670033667</v>
      </c>
    </row>
    <row r="37" spans="2:22" ht="15" customHeight="1">
      <c r="B37" s="2079" t="s">
        <v>223</v>
      </c>
      <c r="C37" s="2080"/>
      <c r="D37" s="299">
        <v>520</v>
      </c>
      <c r="E37" s="1330">
        <v>109</v>
      </c>
      <c r="F37" s="1341">
        <v>20.961538461538463</v>
      </c>
      <c r="G37" s="1330">
        <v>144</v>
      </c>
      <c r="H37" s="1329">
        <v>35.03649635036496</v>
      </c>
      <c r="I37" s="1330">
        <v>48</v>
      </c>
      <c r="J37" s="1329">
        <v>11.678832116788321</v>
      </c>
      <c r="K37" s="1330">
        <v>30</v>
      </c>
      <c r="L37" s="1341">
        <v>7.2992700729927</v>
      </c>
      <c r="M37" s="1330">
        <v>55</v>
      </c>
      <c r="N37" s="1023">
        <v>13.381995133819952</v>
      </c>
      <c r="O37" s="1330">
        <v>25</v>
      </c>
      <c r="P37" s="1023">
        <v>6.082725060827251</v>
      </c>
      <c r="Q37" s="1330">
        <v>5</v>
      </c>
      <c r="R37" s="1329">
        <v>1.2165450121654502</v>
      </c>
      <c r="S37" s="1330">
        <v>104</v>
      </c>
      <c r="T37" s="1329">
        <v>25.304136253041364</v>
      </c>
      <c r="U37" s="1330">
        <v>0</v>
      </c>
      <c r="V37" s="1331">
        <v>0</v>
      </c>
    </row>
    <row r="38" spans="2:22" ht="15" customHeight="1" thickBot="1">
      <c r="B38" s="2081" t="s">
        <v>224</v>
      </c>
      <c r="C38" s="2082"/>
      <c r="D38" s="1332">
        <v>2</v>
      </c>
      <c r="E38" s="1334">
        <v>0</v>
      </c>
      <c r="F38" s="1346">
        <v>0</v>
      </c>
      <c r="G38" s="1334">
        <v>2</v>
      </c>
      <c r="H38" s="1333">
        <v>100</v>
      </c>
      <c r="I38" s="1334">
        <v>0</v>
      </c>
      <c r="J38" s="1333">
        <v>0</v>
      </c>
      <c r="K38" s="1334">
        <v>0</v>
      </c>
      <c r="L38" s="1346">
        <v>0</v>
      </c>
      <c r="M38" s="1334">
        <v>0</v>
      </c>
      <c r="N38" s="1024">
        <v>0</v>
      </c>
      <c r="O38" s="1334">
        <v>0</v>
      </c>
      <c r="P38" s="1024">
        <v>0</v>
      </c>
      <c r="Q38" s="1334">
        <v>0</v>
      </c>
      <c r="R38" s="1333">
        <v>0</v>
      </c>
      <c r="S38" s="1334">
        <v>0</v>
      </c>
      <c r="T38" s="1333">
        <v>0</v>
      </c>
      <c r="U38" s="1334">
        <v>0</v>
      </c>
      <c r="V38" s="1340">
        <v>0</v>
      </c>
    </row>
    <row r="39" spans="2:22" ht="15" customHeight="1" thickBot="1">
      <c r="B39" s="1775" t="s">
        <v>164</v>
      </c>
      <c r="C39" s="1875"/>
      <c r="D39" s="1396">
        <f>SUM(D36:D38)</f>
        <v>3650</v>
      </c>
      <c r="E39" s="1397">
        <f>SUM(E36:E38)</f>
        <v>1158</v>
      </c>
      <c r="F39" s="1398">
        <v>20.961538461538463</v>
      </c>
      <c r="G39" s="1397">
        <v>1044</v>
      </c>
      <c r="H39" s="1335">
        <v>41.89406099518459</v>
      </c>
      <c r="I39" s="1397">
        <v>229</v>
      </c>
      <c r="J39" s="1335">
        <v>9.18940609951846</v>
      </c>
      <c r="K39" s="1397">
        <v>517</v>
      </c>
      <c r="L39" s="1336">
        <v>20.746388443017658</v>
      </c>
      <c r="M39" s="1397">
        <v>212</v>
      </c>
      <c r="N39" s="1398">
        <v>13.381995133819952</v>
      </c>
      <c r="O39" s="1397">
        <v>80</v>
      </c>
      <c r="P39" s="1398">
        <v>6.082725060827251</v>
      </c>
      <c r="Q39" s="1397">
        <v>239</v>
      </c>
      <c r="R39" s="1335">
        <v>9.590690208667736</v>
      </c>
      <c r="S39" s="1397">
        <v>164</v>
      </c>
      <c r="T39" s="1335">
        <v>6.5810593900481535</v>
      </c>
      <c r="U39" s="1397">
        <v>7</v>
      </c>
      <c r="V39" s="1337">
        <v>0.2808988764044944</v>
      </c>
    </row>
    <row r="40" spans="2:22" ht="12.75">
      <c r="B40" s="1427" t="s">
        <v>261</v>
      </c>
      <c r="C40" s="1427"/>
      <c r="D40" s="1418"/>
      <c r="E40" s="1418"/>
      <c r="F40" s="1418"/>
      <c r="G40" s="1418"/>
      <c r="H40" s="1418"/>
      <c r="I40" s="1418"/>
      <c r="J40" s="1418"/>
      <c r="K40" s="1418"/>
      <c r="L40" s="1418"/>
      <c r="M40" s="1418"/>
      <c r="N40" s="1418"/>
      <c r="O40" s="1418"/>
      <c r="P40" s="1418"/>
      <c r="Q40" s="1418"/>
      <c r="R40" s="1418"/>
      <c r="S40" s="1418"/>
      <c r="T40" s="1418"/>
      <c r="U40" s="1418"/>
      <c r="V40" s="1418"/>
    </row>
    <row r="41" spans="2:22" ht="12.75">
      <c r="B41" s="2077" t="s">
        <v>21</v>
      </c>
      <c r="C41" s="2077"/>
      <c r="D41" s="2077"/>
      <c r="E41" s="2077"/>
      <c r="F41" s="2077"/>
      <c r="G41" s="2077"/>
      <c r="H41" s="2077"/>
      <c r="I41" s="2077"/>
      <c r="J41" s="2077"/>
      <c r="K41" s="2077"/>
      <c r="L41" s="2077"/>
      <c r="M41" s="2077"/>
      <c r="N41" s="2077"/>
      <c r="O41" s="2077"/>
      <c r="P41" s="2077"/>
      <c r="Q41" s="2077"/>
      <c r="R41" s="2077"/>
      <c r="S41" s="2077"/>
      <c r="T41" s="2077"/>
      <c r="U41" s="241"/>
      <c r="V41" s="241"/>
    </row>
  </sheetData>
  <sheetProtection/>
  <mergeCells count="26">
    <mergeCell ref="B39:C39"/>
    <mergeCell ref="B40:V40"/>
    <mergeCell ref="B41:T41"/>
    <mergeCell ref="D4:F4"/>
    <mergeCell ref="G4:J4"/>
    <mergeCell ref="K4:L7"/>
    <mergeCell ref="B36:C36"/>
    <mergeCell ref="B37:C37"/>
    <mergeCell ref="B38:C38"/>
    <mergeCell ref="D5:D8"/>
    <mergeCell ref="C4:C8"/>
    <mergeCell ref="B3:R3"/>
    <mergeCell ref="E5:F7"/>
    <mergeCell ref="G5:H7"/>
    <mergeCell ref="I5:J7"/>
    <mergeCell ref="M5:N7"/>
    <mergeCell ref="A20:A21"/>
    <mergeCell ref="U4:V7"/>
    <mergeCell ref="O5:P7"/>
    <mergeCell ref="O1:R1"/>
    <mergeCell ref="B2:V2"/>
    <mergeCell ref="U1:V1"/>
    <mergeCell ref="M4:P4"/>
    <mergeCell ref="Q4:R7"/>
    <mergeCell ref="S4:T7"/>
    <mergeCell ref="B4:B8"/>
  </mergeCells>
  <printOptions/>
  <pageMargins left="0.16" right="0.16" top="0.2" bottom="0.17" header="0.16" footer="0.15"/>
  <pageSetup horizontalDpi="600" verticalDpi="600" orientation="landscape" paperSize="9" scale="9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V8" sqref="V8"/>
    </sheetView>
  </sheetViews>
  <sheetFormatPr defaultColWidth="9.140625" defaultRowHeight="12.75"/>
  <cols>
    <col min="1" max="1" width="4.7109375" style="0" customWidth="1"/>
    <col min="2" max="2" width="5.28125" style="0" customWidth="1"/>
    <col min="3" max="3" width="19.140625" style="0" customWidth="1"/>
    <col min="4" max="4" width="7.8515625" style="0" customWidth="1"/>
    <col min="5" max="7" width="7.7109375" style="0" customWidth="1"/>
    <col min="8" max="8" width="6.421875" style="0" customWidth="1"/>
    <col min="9" max="9" width="5.57421875" style="0" customWidth="1"/>
    <col min="10" max="10" width="5.140625" style="0" customWidth="1"/>
    <col min="11" max="14" width="7.28125" style="0" customWidth="1"/>
    <col min="15" max="18" width="6.7109375" style="0" customWidth="1"/>
    <col min="19" max="19" width="7.28125" style="0" customWidth="1"/>
    <col min="20" max="20" width="6.421875" style="0" customWidth="1"/>
  </cols>
  <sheetData>
    <row r="1" spans="1:20" ht="13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085"/>
      <c r="N1" s="2085"/>
      <c r="O1" s="2085"/>
      <c r="P1" s="2085"/>
      <c r="S1" s="2110" t="s">
        <v>226</v>
      </c>
      <c r="T1" s="2110"/>
    </row>
    <row r="2" spans="1:20" ht="33" customHeight="1">
      <c r="A2" s="76"/>
      <c r="B2" s="2078" t="s">
        <v>146</v>
      </c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</row>
    <row r="3" spans="2:18" ht="3" customHeight="1" thickBot="1">
      <c r="B3" s="1877"/>
      <c r="C3" s="1877"/>
      <c r="D3" s="1877"/>
      <c r="E3" s="1877"/>
      <c r="F3" s="1877"/>
      <c r="G3" s="1877"/>
      <c r="H3" s="1877"/>
      <c r="I3" s="1877"/>
      <c r="J3" s="1877"/>
      <c r="K3" s="1877"/>
      <c r="L3" s="1877"/>
      <c r="M3" s="1877"/>
      <c r="N3" s="1877"/>
      <c r="O3" s="1877"/>
      <c r="P3" s="1877"/>
      <c r="Q3" s="1877"/>
      <c r="R3" s="1877"/>
    </row>
    <row r="4" spans="2:20" ht="14.25">
      <c r="B4" s="1971" t="s">
        <v>193</v>
      </c>
      <c r="C4" s="1973" t="s">
        <v>28</v>
      </c>
      <c r="D4" s="1884" t="s">
        <v>349</v>
      </c>
      <c r="E4" s="2101"/>
      <c r="F4" s="2101"/>
      <c r="G4" s="2098" t="s">
        <v>219</v>
      </c>
      <c r="H4" s="2098"/>
      <c r="I4" s="2098" t="s">
        <v>216</v>
      </c>
      <c r="J4" s="2098"/>
      <c r="K4" s="2098" t="s">
        <v>213</v>
      </c>
      <c r="L4" s="2098"/>
      <c r="M4" s="2098"/>
      <c r="N4" s="2098"/>
      <c r="O4" s="2098" t="s">
        <v>214</v>
      </c>
      <c r="P4" s="2098"/>
      <c r="Q4" s="2101" t="s">
        <v>360</v>
      </c>
      <c r="R4" s="2101"/>
      <c r="S4" s="2101" t="s">
        <v>260</v>
      </c>
      <c r="T4" s="2106"/>
    </row>
    <row r="5" spans="2:20" ht="24.75" customHeight="1">
      <c r="B5" s="2104"/>
      <c r="C5" s="2105"/>
      <c r="D5" s="1885" t="s">
        <v>30</v>
      </c>
      <c r="E5" s="2100" t="s">
        <v>350</v>
      </c>
      <c r="F5" s="2100"/>
      <c r="G5" s="2099"/>
      <c r="H5" s="2099"/>
      <c r="I5" s="2099"/>
      <c r="J5" s="2099"/>
      <c r="K5" s="2099" t="s">
        <v>351</v>
      </c>
      <c r="L5" s="2099"/>
      <c r="M5" s="2099" t="s">
        <v>353</v>
      </c>
      <c r="N5" s="2099"/>
      <c r="O5" s="2099"/>
      <c r="P5" s="2099"/>
      <c r="Q5" s="2100"/>
      <c r="R5" s="2100"/>
      <c r="S5" s="2100"/>
      <c r="T5" s="2107"/>
    </row>
    <row r="6" spans="2:20" ht="15" thickBot="1">
      <c r="B6" s="1972"/>
      <c r="C6" s="1974"/>
      <c r="D6" s="1886"/>
      <c r="E6" s="156" t="s">
        <v>287</v>
      </c>
      <c r="F6" s="156" t="s">
        <v>187</v>
      </c>
      <c r="G6" s="156" t="s">
        <v>287</v>
      </c>
      <c r="H6" s="156" t="s">
        <v>187</v>
      </c>
      <c r="I6" s="156" t="s">
        <v>287</v>
      </c>
      <c r="J6" s="156" t="s">
        <v>187</v>
      </c>
      <c r="K6" s="156" t="s">
        <v>287</v>
      </c>
      <c r="L6" s="156" t="s">
        <v>187</v>
      </c>
      <c r="M6" s="156" t="s">
        <v>287</v>
      </c>
      <c r="N6" s="156" t="s">
        <v>187</v>
      </c>
      <c r="O6" s="156" t="s">
        <v>287</v>
      </c>
      <c r="P6" s="156" t="s">
        <v>187</v>
      </c>
      <c r="Q6" s="156" t="s">
        <v>287</v>
      </c>
      <c r="R6" s="156" t="s">
        <v>187</v>
      </c>
      <c r="S6" s="156" t="s">
        <v>287</v>
      </c>
      <c r="T6" s="150" t="s">
        <v>187</v>
      </c>
    </row>
    <row r="7" spans="2:21" ht="15" customHeight="1">
      <c r="B7" s="142">
        <v>1</v>
      </c>
      <c r="C7" s="154" t="s">
        <v>32</v>
      </c>
      <c r="D7" s="299">
        <v>100</v>
      </c>
      <c r="E7" s="1330">
        <v>8</v>
      </c>
      <c r="F7" s="1341">
        <f aca="true" t="shared" si="0" ref="F7:F33">E7/D7*100</f>
        <v>8</v>
      </c>
      <c r="G7" s="1385">
        <v>55</v>
      </c>
      <c r="H7" s="1329">
        <v>59.78260869565217</v>
      </c>
      <c r="I7" s="1385">
        <v>17</v>
      </c>
      <c r="J7" s="1341">
        <v>18.478260869565215</v>
      </c>
      <c r="K7" s="1384">
        <v>1</v>
      </c>
      <c r="L7" s="1384">
        <v>1.0869565217391304</v>
      </c>
      <c r="M7" s="1384">
        <v>1</v>
      </c>
      <c r="N7" s="1384">
        <v>1.0869565217391304</v>
      </c>
      <c r="O7" s="1384">
        <v>6</v>
      </c>
      <c r="P7" s="1329">
        <v>6.521739130434782</v>
      </c>
      <c r="Q7" s="1385">
        <v>12</v>
      </c>
      <c r="R7" s="1329">
        <v>13.043478260869565</v>
      </c>
      <c r="S7" s="1385">
        <v>0</v>
      </c>
      <c r="T7" s="1331">
        <v>0</v>
      </c>
      <c r="U7" s="270"/>
    </row>
    <row r="8" spans="2:21" ht="15" customHeight="1">
      <c r="B8" s="143">
        <v>2</v>
      </c>
      <c r="C8" s="155" t="s">
        <v>33</v>
      </c>
      <c r="D8" s="143">
        <v>74</v>
      </c>
      <c r="E8" s="1381">
        <v>6</v>
      </c>
      <c r="F8" s="1380">
        <f t="shared" si="0"/>
        <v>8.108108108108109</v>
      </c>
      <c r="G8" s="1383">
        <v>52</v>
      </c>
      <c r="H8" s="1382">
        <v>76.47058823529412</v>
      </c>
      <c r="I8" s="1383">
        <v>7</v>
      </c>
      <c r="J8" s="1380">
        <v>10.294117647058822</v>
      </c>
      <c r="K8" s="1379">
        <v>1</v>
      </c>
      <c r="L8" s="1379">
        <v>1.4705882352941175</v>
      </c>
      <c r="M8" s="1379">
        <v>1</v>
      </c>
      <c r="N8" s="1379">
        <v>1.4705882352941175</v>
      </c>
      <c r="O8" s="1379">
        <v>4</v>
      </c>
      <c r="P8" s="1382">
        <v>5.88235294117647</v>
      </c>
      <c r="Q8" s="1383">
        <v>0</v>
      </c>
      <c r="R8" s="1382">
        <v>0</v>
      </c>
      <c r="S8" s="1383">
        <v>3</v>
      </c>
      <c r="T8" s="1387">
        <v>4.411764705882353</v>
      </c>
      <c r="U8" s="270"/>
    </row>
    <row r="9" spans="2:21" ht="15" customHeight="1">
      <c r="B9" s="143">
        <v>3</v>
      </c>
      <c r="C9" s="155" t="s">
        <v>34</v>
      </c>
      <c r="D9" s="143">
        <v>26</v>
      </c>
      <c r="E9" s="1381">
        <v>3</v>
      </c>
      <c r="F9" s="1380">
        <f t="shared" si="0"/>
        <v>11.538461538461538</v>
      </c>
      <c r="G9" s="1383">
        <v>13</v>
      </c>
      <c r="H9" s="1382">
        <v>56.52173913043478</v>
      </c>
      <c r="I9" s="1383">
        <v>4</v>
      </c>
      <c r="J9" s="1380">
        <v>17.391304347826086</v>
      </c>
      <c r="K9" s="1379">
        <v>1</v>
      </c>
      <c r="L9" s="1379">
        <v>4.3478260869565215</v>
      </c>
      <c r="M9" s="1379">
        <v>1</v>
      </c>
      <c r="N9" s="1379">
        <v>4.3478260869565215</v>
      </c>
      <c r="O9" s="1379">
        <v>3</v>
      </c>
      <c r="P9" s="1382">
        <v>13.043478260869565</v>
      </c>
      <c r="Q9" s="1383">
        <v>1</v>
      </c>
      <c r="R9" s="1382">
        <v>4.3478260869565215</v>
      </c>
      <c r="S9" s="1383">
        <v>0</v>
      </c>
      <c r="T9" s="1387">
        <v>0</v>
      </c>
      <c r="U9" s="270"/>
    </row>
    <row r="10" spans="2:21" ht="15" customHeight="1">
      <c r="B10" s="143">
        <v>4</v>
      </c>
      <c r="C10" s="155" t="s">
        <v>35</v>
      </c>
      <c r="D10" s="143">
        <v>249</v>
      </c>
      <c r="E10" s="1381">
        <v>23</v>
      </c>
      <c r="F10" s="1380">
        <f t="shared" si="0"/>
        <v>9.236947791164658</v>
      </c>
      <c r="G10" s="1383">
        <v>146</v>
      </c>
      <c r="H10" s="1382">
        <v>64.60176991150442</v>
      </c>
      <c r="I10" s="1383">
        <v>26</v>
      </c>
      <c r="J10" s="1380">
        <v>11.504424778761061</v>
      </c>
      <c r="K10" s="1379">
        <v>7</v>
      </c>
      <c r="L10" s="1379">
        <v>3.0973451327433628</v>
      </c>
      <c r="M10" s="1379">
        <v>7</v>
      </c>
      <c r="N10" s="1379">
        <v>3.0973451327433628</v>
      </c>
      <c r="O10" s="1379">
        <v>26</v>
      </c>
      <c r="P10" s="1382">
        <v>11.504424778761061</v>
      </c>
      <c r="Q10" s="1383">
        <v>10</v>
      </c>
      <c r="R10" s="1382">
        <v>4.424778761061947</v>
      </c>
      <c r="S10" s="1383">
        <v>4</v>
      </c>
      <c r="T10" s="1387">
        <v>1.7699115044247788</v>
      </c>
      <c r="U10" s="270"/>
    </row>
    <row r="11" spans="2:21" ht="15" customHeight="1">
      <c r="B11" s="143">
        <v>5</v>
      </c>
      <c r="C11" s="155" t="s">
        <v>36</v>
      </c>
      <c r="D11" s="143">
        <v>171</v>
      </c>
      <c r="E11" s="1381">
        <v>8</v>
      </c>
      <c r="F11" s="1380">
        <f t="shared" si="0"/>
        <v>4.678362573099415</v>
      </c>
      <c r="G11" s="1383">
        <v>109</v>
      </c>
      <c r="H11" s="1382">
        <v>66.87116564417178</v>
      </c>
      <c r="I11" s="1383">
        <v>24</v>
      </c>
      <c r="J11" s="1380">
        <v>14.723926380368098</v>
      </c>
      <c r="K11" s="1379">
        <v>8</v>
      </c>
      <c r="L11" s="1379">
        <v>4.9079754601226995</v>
      </c>
      <c r="M11" s="1379">
        <v>7</v>
      </c>
      <c r="N11" s="1379">
        <v>4.294478527607362</v>
      </c>
      <c r="O11" s="1379">
        <v>8</v>
      </c>
      <c r="P11" s="1382">
        <v>4.9079754601226995</v>
      </c>
      <c r="Q11" s="1383">
        <v>3</v>
      </c>
      <c r="R11" s="1382">
        <v>1.8404907975460123</v>
      </c>
      <c r="S11" s="1383">
        <v>4</v>
      </c>
      <c r="T11" s="1387">
        <v>2.4539877300613497</v>
      </c>
      <c r="U11" s="270"/>
    </row>
    <row r="12" spans="2:21" ht="15" customHeight="1">
      <c r="B12" s="143">
        <v>6</v>
      </c>
      <c r="C12" s="155" t="s">
        <v>37</v>
      </c>
      <c r="D12" s="143">
        <v>37</v>
      </c>
      <c r="E12" s="1381">
        <v>4</v>
      </c>
      <c r="F12" s="1380">
        <f t="shared" si="0"/>
        <v>10.81081081081081</v>
      </c>
      <c r="G12" s="1383">
        <v>29</v>
      </c>
      <c r="H12" s="1382">
        <v>87.87878787878788</v>
      </c>
      <c r="I12" s="1383">
        <v>1</v>
      </c>
      <c r="J12" s="1380">
        <v>3.0303030303030303</v>
      </c>
      <c r="K12" s="1379">
        <v>0</v>
      </c>
      <c r="L12" s="1379">
        <v>0</v>
      </c>
      <c r="M12" s="1379">
        <v>1</v>
      </c>
      <c r="N12" s="1379">
        <v>3.0303030303030303</v>
      </c>
      <c r="O12" s="1379">
        <v>2</v>
      </c>
      <c r="P12" s="1382">
        <v>6.0606060606060606</v>
      </c>
      <c r="Q12" s="1383">
        <v>0</v>
      </c>
      <c r="R12" s="1382">
        <v>0</v>
      </c>
      <c r="S12" s="1383">
        <v>0</v>
      </c>
      <c r="T12" s="1387">
        <v>0</v>
      </c>
      <c r="U12" s="270"/>
    </row>
    <row r="13" spans="2:21" ht="15" customHeight="1">
      <c r="B13" s="143">
        <v>7</v>
      </c>
      <c r="C13" s="155" t="s">
        <v>38</v>
      </c>
      <c r="D13" s="143">
        <v>12</v>
      </c>
      <c r="E13" s="1381">
        <v>1</v>
      </c>
      <c r="F13" s="1380">
        <f t="shared" si="0"/>
        <v>8.333333333333332</v>
      </c>
      <c r="G13" s="1383">
        <v>8</v>
      </c>
      <c r="H13" s="1382">
        <v>72.72727272727273</v>
      </c>
      <c r="I13" s="1383">
        <v>0</v>
      </c>
      <c r="J13" s="1380">
        <v>0</v>
      </c>
      <c r="K13" s="1379">
        <v>0</v>
      </c>
      <c r="L13" s="1379">
        <v>0</v>
      </c>
      <c r="M13" s="1379">
        <v>1</v>
      </c>
      <c r="N13" s="1379">
        <v>9.090909090909092</v>
      </c>
      <c r="O13" s="1379">
        <v>2</v>
      </c>
      <c r="P13" s="1382">
        <v>18.181818181818183</v>
      </c>
      <c r="Q13" s="1383">
        <v>0</v>
      </c>
      <c r="R13" s="1382">
        <v>0</v>
      </c>
      <c r="S13" s="1383">
        <v>0</v>
      </c>
      <c r="T13" s="1387">
        <v>0</v>
      </c>
      <c r="U13" s="270"/>
    </row>
    <row r="14" spans="2:21" ht="15" customHeight="1">
      <c r="B14" s="143">
        <v>8</v>
      </c>
      <c r="C14" s="155" t="s">
        <v>39</v>
      </c>
      <c r="D14" s="143">
        <v>95</v>
      </c>
      <c r="E14" s="1381">
        <v>3</v>
      </c>
      <c r="F14" s="1380">
        <f t="shared" si="0"/>
        <v>3.1578947368421053</v>
      </c>
      <c r="G14" s="1383">
        <v>74</v>
      </c>
      <c r="H14" s="1382">
        <v>80.43478260869566</v>
      </c>
      <c r="I14" s="1383">
        <v>3</v>
      </c>
      <c r="J14" s="1380">
        <v>3.260869565217391</v>
      </c>
      <c r="K14" s="1379">
        <v>1</v>
      </c>
      <c r="L14" s="1379">
        <v>1.0869565217391304</v>
      </c>
      <c r="M14" s="1379">
        <v>0</v>
      </c>
      <c r="N14" s="1379">
        <v>0</v>
      </c>
      <c r="O14" s="1379">
        <v>8</v>
      </c>
      <c r="P14" s="1382">
        <v>8.695652173913043</v>
      </c>
      <c r="Q14" s="1383">
        <v>6</v>
      </c>
      <c r="R14" s="1382">
        <v>6.521739130434782</v>
      </c>
      <c r="S14" s="1383">
        <v>0</v>
      </c>
      <c r="T14" s="1387">
        <v>0</v>
      </c>
      <c r="U14" s="270"/>
    </row>
    <row r="15" spans="2:21" ht="15" customHeight="1">
      <c r="B15" s="143">
        <v>9</v>
      </c>
      <c r="C15" s="155" t="s">
        <v>40</v>
      </c>
      <c r="D15" s="143">
        <v>72</v>
      </c>
      <c r="E15" s="1381">
        <v>6</v>
      </c>
      <c r="F15" s="1380">
        <f t="shared" si="0"/>
        <v>8.333333333333332</v>
      </c>
      <c r="G15" s="1383">
        <v>51</v>
      </c>
      <c r="H15" s="1382">
        <v>77.27272727272727</v>
      </c>
      <c r="I15" s="1383">
        <v>5</v>
      </c>
      <c r="J15" s="1380">
        <v>7.575757575757576</v>
      </c>
      <c r="K15" s="1379">
        <v>1</v>
      </c>
      <c r="L15" s="1379">
        <v>1.5151515151515151</v>
      </c>
      <c r="M15" s="1379">
        <v>1</v>
      </c>
      <c r="N15" s="1379">
        <v>1.5151515151515151</v>
      </c>
      <c r="O15" s="1379">
        <v>4</v>
      </c>
      <c r="P15" s="1382">
        <v>6.0606060606060606</v>
      </c>
      <c r="Q15" s="1383">
        <v>4</v>
      </c>
      <c r="R15" s="1382">
        <v>6.0606060606060606</v>
      </c>
      <c r="S15" s="1383">
        <v>0</v>
      </c>
      <c r="T15" s="1387">
        <v>0</v>
      </c>
      <c r="U15" s="270"/>
    </row>
    <row r="16" spans="2:21" ht="15" customHeight="1">
      <c r="B16" s="143">
        <v>10</v>
      </c>
      <c r="C16" s="155" t="s">
        <v>41</v>
      </c>
      <c r="D16" s="143">
        <v>105</v>
      </c>
      <c r="E16" s="1381">
        <v>10</v>
      </c>
      <c r="F16" s="1380">
        <f t="shared" si="0"/>
        <v>9.523809523809524</v>
      </c>
      <c r="G16" s="1383">
        <v>64</v>
      </c>
      <c r="H16" s="1382">
        <v>67.36842105263158</v>
      </c>
      <c r="I16" s="1383">
        <v>13</v>
      </c>
      <c r="J16" s="1380">
        <v>13.684210526315791</v>
      </c>
      <c r="K16" s="1379">
        <v>0</v>
      </c>
      <c r="L16" s="1379">
        <v>0</v>
      </c>
      <c r="M16" s="1379">
        <v>2</v>
      </c>
      <c r="N16" s="1379">
        <v>2.1052631578947367</v>
      </c>
      <c r="O16" s="1379">
        <v>11</v>
      </c>
      <c r="P16" s="1382">
        <v>11.578947368421053</v>
      </c>
      <c r="Q16" s="1383">
        <v>0</v>
      </c>
      <c r="R16" s="1382">
        <v>0</v>
      </c>
      <c r="S16" s="1383">
        <v>5</v>
      </c>
      <c r="T16" s="1387">
        <v>5.263157894736842</v>
      </c>
      <c r="U16" s="270"/>
    </row>
    <row r="17" spans="2:21" ht="15" customHeight="1">
      <c r="B17" s="143">
        <v>11</v>
      </c>
      <c r="C17" s="155" t="s">
        <v>42</v>
      </c>
      <c r="D17" s="143">
        <v>65</v>
      </c>
      <c r="E17" s="1381">
        <v>5</v>
      </c>
      <c r="F17" s="1380">
        <f t="shared" si="0"/>
        <v>7.6923076923076925</v>
      </c>
      <c r="G17" s="1383">
        <v>39</v>
      </c>
      <c r="H17" s="1382">
        <v>65</v>
      </c>
      <c r="I17" s="1383">
        <v>11</v>
      </c>
      <c r="J17" s="1380">
        <v>18.333333333333332</v>
      </c>
      <c r="K17" s="1379">
        <v>3</v>
      </c>
      <c r="L17" s="1379">
        <v>5</v>
      </c>
      <c r="M17" s="1379">
        <v>2</v>
      </c>
      <c r="N17" s="1379">
        <v>3.3333333333333335</v>
      </c>
      <c r="O17" s="1379">
        <v>4</v>
      </c>
      <c r="P17" s="1382">
        <v>6.666666666666667</v>
      </c>
      <c r="Q17" s="1383">
        <v>1</v>
      </c>
      <c r="R17" s="1382">
        <v>1.6666666666666667</v>
      </c>
      <c r="S17" s="1383">
        <v>0</v>
      </c>
      <c r="T17" s="1387">
        <v>0</v>
      </c>
      <c r="U17" s="270"/>
    </row>
    <row r="18" spans="2:21" ht="15" customHeight="1">
      <c r="B18" s="143">
        <v>12</v>
      </c>
      <c r="C18" s="155" t="s">
        <v>43</v>
      </c>
      <c r="D18" s="143">
        <v>84</v>
      </c>
      <c r="E18" s="1381">
        <v>6</v>
      </c>
      <c r="F18" s="1380">
        <f t="shared" si="0"/>
        <v>7.142857142857142</v>
      </c>
      <c r="G18" s="1383">
        <v>50</v>
      </c>
      <c r="H18" s="1382">
        <v>64.1025641025641</v>
      </c>
      <c r="I18" s="1383">
        <v>7</v>
      </c>
      <c r="J18" s="1380">
        <v>8.974358974358974</v>
      </c>
      <c r="K18" s="1379">
        <v>3</v>
      </c>
      <c r="L18" s="1379">
        <v>3.8461538461538463</v>
      </c>
      <c r="M18" s="1379">
        <v>6</v>
      </c>
      <c r="N18" s="1379">
        <v>7.6923076923076925</v>
      </c>
      <c r="O18" s="1379">
        <v>6</v>
      </c>
      <c r="P18" s="1382">
        <v>7.6923076923076925</v>
      </c>
      <c r="Q18" s="1383">
        <v>6</v>
      </c>
      <c r="R18" s="1382">
        <v>7.6923076923076925</v>
      </c>
      <c r="S18" s="1383">
        <v>0</v>
      </c>
      <c r="T18" s="1387">
        <v>0</v>
      </c>
      <c r="U18" s="270"/>
    </row>
    <row r="19" spans="2:21" ht="15" customHeight="1">
      <c r="B19" s="143">
        <v>13</v>
      </c>
      <c r="C19" s="155" t="s">
        <v>44</v>
      </c>
      <c r="D19" s="143">
        <v>82</v>
      </c>
      <c r="E19" s="1381">
        <v>0</v>
      </c>
      <c r="F19" s="1380">
        <f t="shared" si="0"/>
        <v>0</v>
      </c>
      <c r="G19" s="1383">
        <v>33</v>
      </c>
      <c r="H19" s="1382">
        <v>40.243902439024396</v>
      </c>
      <c r="I19" s="1383">
        <v>10</v>
      </c>
      <c r="J19" s="1380">
        <v>12.195121951219512</v>
      </c>
      <c r="K19" s="1379">
        <v>0</v>
      </c>
      <c r="L19" s="1379">
        <v>0</v>
      </c>
      <c r="M19" s="1379">
        <v>21</v>
      </c>
      <c r="N19" s="1379">
        <v>25.609756097560975</v>
      </c>
      <c r="O19" s="1379">
        <v>11</v>
      </c>
      <c r="P19" s="1382">
        <v>13.414634146341465</v>
      </c>
      <c r="Q19" s="1383">
        <v>7</v>
      </c>
      <c r="R19" s="1382">
        <v>8.536585365853659</v>
      </c>
      <c r="S19" s="1383">
        <v>0</v>
      </c>
      <c r="T19" s="1387">
        <v>0</v>
      </c>
      <c r="U19" s="270"/>
    </row>
    <row r="20" spans="2:21" ht="15" customHeight="1">
      <c r="B20" s="143">
        <v>14</v>
      </c>
      <c r="C20" s="155" t="s">
        <v>45</v>
      </c>
      <c r="D20" s="143">
        <v>40</v>
      </c>
      <c r="E20" s="1381">
        <v>1</v>
      </c>
      <c r="F20" s="1380">
        <f t="shared" si="0"/>
        <v>2.5</v>
      </c>
      <c r="G20" s="1383">
        <v>30</v>
      </c>
      <c r="H20" s="1382">
        <v>76.92307692307693</v>
      </c>
      <c r="I20" s="1383">
        <v>3</v>
      </c>
      <c r="J20" s="1380">
        <v>7.6923076923076925</v>
      </c>
      <c r="K20" s="1379">
        <v>0</v>
      </c>
      <c r="L20" s="1379">
        <v>0</v>
      </c>
      <c r="M20" s="1379">
        <v>2</v>
      </c>
      <c r="N20" s="1379">
        <v>5.128205128205128</v>
      </c>
      <c r="O20" s="1379">
        <v>3</v>
      </c>
      <c r="P20" s="1382">
        <v>7.6923076923076925</v>
      </c>
      <c r="Q20" s="1383">
        <v>1</v>
      </c>
      <c r="R20" s="1382">
        <v>2.564102564102564</v>
      </c>
      <c r="S20" s="1383">
        <v>0</v>
      </c>
      <c r="T20" s="1387">
        <v>0</v>
      </c>
      <c r="U20" s="270"/>
    </row>
    <row r="21" spans="2:21" ht="15" customHeight="1">
      <c r="B21" s="143">
        <v>15</v>
      </c>
      <c r="C21" s="155" t="s">
        <v>46</v>
      </c>
      <c r="D21" s="143">
        <v>0</v>
      </c>
      <c r="E21" s="1381">
        <v>0</v>
      </c>
      <c r="F21" s="1380">
        <v>0</v>
      </c>
      <c r="G21" s="1383">
        <v>0</v>
      </c>
      <c r="H21" s="1382">
        <v>0</v>
      </c>
      <c r="I21" s="1383">
        <v>0</v>
      </c>
      <c r="J21" s="1380">
        <v>0</v>
      </c>
      <c r="K21" s="1379">
        <v>0</v>
      </c>
      <c r="L21" s="1380">
        <v>0</v>
      </c>
      <c r="M21" s="1379">
        <v>0</v>
      </c>
      <c r="N21" s="1380">
        <v>0</v>
      </c>
      <c r="O21" s="1379">
        <v>0</v>
      </c>
      <c r="P21" s="1382">
        <v>0</v>
      </c>
      <c r="Q21" s="1383">
        <v>0</v>
      </c>
      <c r="R21" s="1382">
        <v>0</v>
      </c>
      <c r="S21" s="1383">
        <v>0</v>
      </c>
      <c r="T21" s="1387">
        <v>0</v>
      </c>
      <c r="U21" s="270"/>
    </row>
    <row r="22" spans="2:21" ht="15" customHeight="1">
      <c r="B22" s="143">
        <v>16</v>
      </c>
      <c r="C22" s="155" t="s">
        <v>47</v>
      </c>
      <c r="D22" s="143">
        <v>58</v>
      </c>
      <c r="E22" s="1381">
        <v>5</v>
      </c>
      <c r="F22" s="1380">
        <f t="shared" si="0"/>
        <v>8.620689655172415</v>
      </c>
      <c r="G22" s="1383">
        <v>34</v>
      </c>
      <c r="H22" s="1382">
        <v>64.15094339622641</v>
      </c>
      <c r="I22" s="1383">
        <v>7</v>
      </c>
      <c r="J22" s="1380">
        <v>13.20754716981132</v>
      </c>
      <c r="K22" s="1379">
        <v>1</v>
      </c>
      <c r="L22" s="1379">
        <v>1.8867924528301887</v>
      </c>
      <c r="M22" s="1379">
        <v>2</v>
      </c>
      <c r="N22" s="1379">
        <v>3.7735849056603774</v>
      </c>
      <c r="O22" s="1379">
        <v>6</v>
      </c>
      <c r="P22" s="1382">
        <v>11.320754716981133</v>
      </c>
      <c r="Q22" s="1383">
        <v>2</v>
      </c>
      <c r="R22" s="1382">
        <v>3.7735849056603774</v>
      </c>
      <c r="S22" s="1383">
        <v>1</v>
      </c>
      <c r="T22" s="1387">
        <v>1.8867924528301887</v>
      </c>
      <c r="U22" s="270"/>
    </row>
    <row r="23" spans="2:21" ht="15" customHeight="1">
      <c r="B23" s="143">
        <v>17</v>
      </c>
      <c r="C23" s="155" t="s">
        <v>48</v>
      </c>
      <c r="D23" s="143">
        <v>50</v>
      </c>
      <c r="E23" s="1381">
        <v>1</v>
      </c>
      <c r="F23" s="1380">
        <f t="shared" si="0"/>
        <v>2</v>
      </c>
      <c r="G23" s="1383">
        <v>39</v>
      </c>
      <c r="H23" s="1382">
        <v>79.59183673469387</v>
      </c>
      <c r="I23" s="1383">
        <v>5</v>
      </c>
      <c r="J23" s="1380">
        <v>10.204081632653061</v>
      </c>
      <c r="K23" s="1379">
        <v>0</v>
      </c>
      <c r="L23" s="1379">
        <v>0</v>
      </c>
      <c r="M23" s="1379">
        <v>1</v>
      </c>
      <c r="N23" s="1379">
        <v>2.0408163265306123</v>
      </c>
      <c r="O23" s="1379">
        <v>4</v>
      </c>
      <c r="P23" s="1382">
        <v>8.16326530612245</v>
      </c>
      <c r="Q23" s="1383">
        <v>0</v>
      </c>
      <c r="R23" s="1382">
        <v>0</v>
      </c>
      <c r="S23" s="1383">
        <v>0</v>
      </c>
      <c r="T23" s="1387">
        <v>0</v>
      </c>
      <c r="U23" s="270"/>
    </row>
    <row r="24" spans="2:21" ht="15" customHeight="1">
      <c r="B24" s="143">
        <v>18</v>
      </c>
      <c r="C24" s="155" t="s">
        <v>49</v>
      </c>
      <c r="D24" s="143">
        <v>53</v>
      </c>
      <c r="E24" s="1381">
        <v>7</v>
      </c>
      <c r="F24" s="1380">
        <f t="shared" si="0"/>
        <v>13.20754716981132</v>
      </c>
      <c r="G24" s="1383">
        <v>34</v>
      </c>
      <c r="H24" s="1382">
        <v>73.91304347826086</v>
      </c>
      <c r="I24" s="1383">
        <v>3</v>
      </c>
      <c r="J24" s="1380">
        <v>6.521739130434782</v>
      </c>
      <c r="K24" s="1379">
        <v>1</v>
      </c>
      <c r="L24" s="1379">
        <v>2.1739130434782608</v>
      </c>
      <c r="M24" s="1379">
        <v>1</v>
      </c>
      <c r="N24" s="1379">
        <v>2.1739130434782608</v>
      </c>
      <c r="O24" s="1379">
        <v>2</v>
      </c>
      <c r="P24" s="1382">
        <v>4.3478260869565215</v>
      </c>
      <c r="Q24" s="1383">
        <v>4</v>
      </c>
      <c r="R24" s="1382">
        <v>8.695652173913043</v>
      </c>
      <c r="S24" s="1383">
        <v>1</v>
      </c>
      <c r="T24" s="1387">
        <v>2.1739130434782608</v>
      </c>
      <c r="U24" s="270"/>
    </row>
    <row r="25" spans="2:21" ht="15" customHeight="1">
      <c r="B25" s="143">
        <v>19</v>
      </c>
      <c r="C25" s="155" t="s">
        <v>50</v>
      </c>
      <c r="D25" s="143">
        <v>36</v>
      </c>
      <c r="E25" s="1381">
        <v>1</v>
      </c>
      <c r="F25" s="1380">
        <f t="shared" si="0"/>
        <v>2.7777777777777777</v>
      </c>
      <c r="G25" s="1383">
        <v>31</v>
      </c>
      <c r="H25" s="1382">
        <v>88.57142857142857</v>
      </c>
      <c r="I25" s="1383">
        <v>3</v>
      </c>
      <c r="J25" s="1380">
        <v>8.571428571428571</v>
      </c>
      <c r="K25" s="1379">
        <v>0</v>
      </c>
      <c r="L25" s="1379">
        <v>0</v>
      </c>
      <c r="M25" s="1379">
        <v>1</v>
      </c>
      <c r="N25" s="1379">
        <v>2.857142857142857</v>
      </c>
      <c r="O25" s="1379">
        <v>0</v>
      </c>
      <c r="P25" s="1382">
        <v>0</v>
      </c>
      <c r="Q25" s="1383">
        <v>0</v>
      </c>
      <c r="R25" s="1382">
        <v>0</v>
      </c>
      <c r="S25" s="1383">
        <v>0</v>
      </c>
      <c r="T25" s="1387">
        <v>0</v>
      </c>
      <c r="U25" s="270"/>
    </row>
    <row r="26" spans="2:21" ht="15" customHeight="1">
      <c r="B26" s="143">
        <v>20</v>
      </c>
      <c r="C26" s="155" t="s">
        <v>51</v>
      </c>
      <c r="D26" s="143">
        <v>77</v>
      </c>
      <c r="E26" s="1381">
        <v>9</v>
      </c>
      <c r="F26" s="1380">
        <f t="shared" si="0"/>
        <v>11.688311688311687</v>
      </c>
      <c r="G26" s="1383">
        <v>52</v>
      </c>
      <c r="H26" s="1382">
        <v>76.47058823529412</v>
      </c>
      <c r="I26" s="1383">
        <v>5</v>
      </c>
      <c r="J26" s="1380">
        <v>7.352941176470589</v>
      </c>
      <c r="K26" s="1379">
        <v>0</v>
      </c>
      <c r="L26" s="1379">
        <v>0</v>
      </c>
      <c r="M26" s="1379">
        <v>1</v>
      </c>
      <c r="N26" s="1379">
        <v>1.4705882352941175</v>
      </c>
      <c r="O26" s="1379">
        <v>8</v>
      </c>
      <c r="P26" s="1382">
        <v>11.76470588235294</v>
      </c>
      <c r="Q26" s="1383">
        <v>1</v>
      </c>
      <c r="R26" s="1382">
        <v>1.4705882352941175</v>
      </c>
      <c r="S26" s="1383">
        <v>1</v>
      </c>
      <c r="T26" s="1387">
        <v>1.4705882352941175</v>
      </c>
      <c r="U26" s="270"/>
    </row>
    <row r="27" spans="2:21" ht="15" customHeight="1">
      <c r="B27" s="143">
        <v>21</v>
      </c>
      <c r="C27" s="155" t="s">
        <v>52</v>
      </c>
      <c r="D27" s="143">
        <v>2</v>
      </c>
      <c r="E27" s="1381">
        <v>0</v>
      </c>
      <c r="F27" s="1380">
        <f t="shared" si="0"/>
        <v>0</v>
      </c>
      <c r="G27" s="1383">
        <v>2</v>
      </c>
      <c r="H27" s="1382">
        <v>100</v>
      </c>
      <c r="I27" s="1383">
        <v>0</v>
      </c>
      <c r="J27" s="1380">
        <v>0</v>
      </c>
      <c r="K27" s="1379">
        <v>0</v>
      </c>
      <c r="L27" s="1379">
        <v>0</v>
      </c>
      <c r="M27" s="1379">
        <v>0</v>
      </c>
      <c r="N27" s="1379">
        <v>0</v>
      </c>
      <c r="O27" s="1379">
        <v>0</v>
      </c>
      <c r="P27" s="1382">
        <v>0</v>
      </c>
      <c r="Q27" s="1383">
        <v>0</v>
      </c>
      <c r="R27" s="1382">
        <v>0</v>
      </c>
      <c r="S27" s="1383">
        <v>0</v>
      </c>
      <c r="T27" s="1387">
        <v>0</v>
      </c>
      <c r="U27" s="270"/>
    </row>
    <row r="28" spans="2:21" ht="15" customHeight="1">
      <c r="B28" s="143">
        <v>22</v>
      </c>
      <c r="C28" s="155" t="s">
        <v>53</v>
      </c>
      <c r="D28" s="143">
        <v>69</v>
      </c>
      <c r="E28" s="1381">
        <v>1</v>
      </c>
      <c r="F28" s="1380">
        <f t="shared" si="0"/>
        <v>1.4492753623188406</v>
      </c>
      <c r="G28" s="1383">
        <v>45</v>
      </c>
      <c r="H28" s="1382">
        <v>66.17647058823529</v>
      </c>
      <c r="I28" s="1383">
        <v>10</v>
      </c>
      <c r="J28" s="1380">
        <v>14.705882352941178</v>
      </c>
      <c r="K28" s="1379">
        <v>1</v>
      </c>
      <c r="L28" s="1379">
        <v>1.4705882352941175</v>
      </c>
      <c r="M28" s="1379">
        <v>3</v>
      </c>
      <c r="N28" s="1379">
        <v>4.411764705882353</v>
      </c>
      <c r="O28" s="1379">
        <v>5</v>
      </c>
      <c r="P28" s="1382">
        <v>7.352941176470589</v>
      </c>
      <c r="Q28" s="1383">
        <v>2</v>
      </c>
      <c r="R28" s="1382">
        <v>2.941176470588235</v>
      </c>
      <c r="S28" s="1383">
        <v>2</v>
      </c>
      <c r="T28" s="1387">
        <v>2.941176470588235</v>
      </c>
      <c r="U28" s="270"/>
    </row>
    <row r="29" spans="2:21" ht="15" customHeight="1">
      <c r="B29" s="143">
        <v>23</v>
      </c>
      <c r="C29" s="155" t="s">
        <v>54</v>
      </c>
      <c r="D29" s="143">
        <v>45</v>
      </c>
      <c r="E29" s="1381">
        <v>3</v>
      </c>
      <c r="F29" s="1380">
        <f t="shared" si="0"/>
        <v>6.666666666666667</v>
      </c>
      <c r="G29" s="1383">
        <v>36</v>
      </c>
      <c r="H29" s="1382">
        <v>85.71428571428571</v>
      </c>
      <c r="I29" s="1383">
        <v>4</v>
      </c>
      <c r="J29" s="1380">
        <v>9.523809523809524</v>
      </c>
      <c r="K29" s="1379">
        <v>0</v>
      </c>
      <c r="L29" s="1379">
        <v>0</v>
      </c>
      <c r="M29" s="1379">
        <v>0</v>
      </c>
      <c r="N29" s="1379">
        <v>0</v>
      </c>
      <c r="O29" s="1379">
        <v>2</v>
      </c>
      <c r="P29" s="1382">
        <v>4.761904761904762</v>
      </c>
      <c r="Q29" s="1383">
        <v>0</v>
      </c>
      <c r="R29" s="1382">
        <v>0</v>
      </c>
      <c r="S29" s="1383">
        <v>0</v>
      </c>
      <c r="T29" s="1387">
        <v>0</v>
      </c>
      <c r="U29" s="270"/>
    </row>
    <row r="30" spans="2:21" ht="15" customHeight="1">
      <c r="B30" s="143">
        <v>24</v>
      </c>
      <c r="C30" s="155" t="s">
        <v>55</v>
      </c>
      <c r="D30" s="143">
        <v>44</v>
      </c>
      <c r="E30" s="1381">
        <v>1</v>
      </c>
      <c r="F30" s="1380">
        <f t="shared" si="0"/>
        <v>2.272727272727273</v>
      </c>
      <c r="G30" s="1383">
        <v>32</v>
      </c>
      <c r="H30" s="1382">
        <v>74.4186046511628</v>
      </c>
      <c r="I30" s="1383">
        <v>6</v>
      </c>
      <c r="J30" s="1380">
        <v>13.953488372093023</v>
      </c>
      <c r="K30" s="1379">
        <v>0</v>
      </c>
      <c r="L30" s="1379">
        <v>0</v>
      </c>
      <c r="M30" s="1379">
        <v>0</v>
      </c>
      <c r="N30" s="1379">
        <v>0</v>
      </c>
      <c r="O30" s="1379">
        <v>2</v>
      </c>
      <c r="P30" s="1382">
        <v>4.651162790697675</v>
      </c>
      <c r="Q30" s="1383">
        <v>2</v>
      </c>
      <c r="R30" s="1382">
        <v>4.651162790697675</v>
      </c>
      <c r="S30" s="1383">
        <v>1</v>
      </c>
      <c r="T30" s="1387">
        <v>2.3255813953488373</v>
      </c>
      <c r="U30" s="270"/>
    </row>
    <row r="31" spans="2:21" ht="15" customHeight="1">
      <c r="B31" s="143">
        <v>25</v>
      </c>
      <c r="C31" s="190" t="s">
        <v>56</v>
      </c>
      <c r="D31" s="143">
        <v>35</v>
      </c>
      <c r="E31" s="1381">
        <v>2</v>
      </c>
      <c r="F31" s="1380">
        <f t="shared" si="0"/>
        <v>5.714285714285714</v>
      </c>
      <c r="G31" s="1383">
        <v>22</v>
      </c>
      <c r="H31" s="1382">
        <v>66.66666666666666</v>
      </c>
      <c r="I31" s="1383">
        <v>10</v>
      </c>
      <c r="J31" s="1380">
        <v>30.303030303030305</v>
      </c>
      <c r="K31" s="1379">
        <v>0</v>
      </c>
      <c r="L31" s="1379">
        <v>0</v>
      </c>
      <c r="M31" s="1379">
        <v>1</v>
      </c>
      <c r="N31" s="1379">
        <v>3.0303030303030303</v>
      </c>
      <c r="O31" s="1379">
        <v>0</v>
      </c>
      <c r="P31" s="1382">
        <v>0</v>
      </c>
      <c r="Q31" s="1383">
        <v>0</v>
      </c>
      <c r="R31" s="1382">
        <v>0</v>
      </c>
      <c r="S31" s="1383">
        <v>0</v>
      </c>
      <c r="T31" s="1387">
        <v>0</v>
      </c>
      <c r="U31" s="270"/>
    </row>
    <row r="32" spans="2:21" ht="15" customHeight="1">
      <c r="B32" s="143">
        <v>26</v>
      </c>
      <c r="C32" s="190" t="s">
        <v>57</v>
      </c>
      <c r="D32" s="143">
        <v>109</v>
      </c>
      <c r="E32" s="1381">
        <v>4</v>
      </c>
      <c r="F32" s="1380">
        <f t="shared" si="0"/>
        <v>3.669724770642202</v>
      </c>
      <c r="G32" s="1383">
        <v>44</v>
      </c>
      <c r="H32" s="1382">
        <v>41.904761904761905</v>
      </c>
      <c r="I32" s="1383">
        <v>15</v>
      </c>
      <c r="J32" s="1380">
        <v>14.285714285714285</v>
      </c>
      <c r="K32" s="1379">
        <v>2</v>
      </c>
      <c r="L32" s="1379">
        <v>1.9047619047619049</v>
      </c>
      <c r="M32" s="1379">
        <v>2</v>
      </c>
      <c r="N32" s="1379">
        <v>1.9047619047619049</v>
      </c>
      <c r="O32" s="1379">
        <v>21</v>
      </c>
      <c r="P32" s="1382">
        <v>20</v>
      </c>
      <c r="Q32" s="1383">
        <v>0</v>
      </c>
      <c r="R32" s="1382">
        <v>0</v>
      </c>
      <c r="S32" s="1383">
        <v>21</v>
      </c>
      <c r="T32" s="1387">
        <v>20</v>
      </c>
      <c r="U32" s="270"/>
    </row>
    <row r="33" spans="2:21" ht="15" customHeight="1" thickBot="1">
      <c r="B33" s="153">
        <v>27</v>
      </c>
      <c r="C33" s="191" t="s">
        <v>58</v>
      </c>
      <c r="D33" s="153">
        <v>13</v>
      </c>
      <c r="E33" s="1343">
        <v>1</v>
      </c>
      <c r="F33" s="1344">
        <f t="shared" si="0"/>
        <v>7.6923076923076925</v>
      </c>
      <c r="G33" s="1459">
        <v>8</v>
      </c>
      <c r="H33" s="1342">
        <v>66.66666666666666</v>
      </c>
      <c r="I33" s="1459">
        <v>0</v>
      </c>
      <c r="J33" s="1344">
        <v>0</v>
      </c>
      <c r="K33" s="1458">
        <v>0</v>
      </c>
      <c r="L33" s="1458">
        <v>0</v>
      </c>
      <c r="M33" s="1458">
        <v>0</v>
      </c>
      <c r="N33" s="1458">
        <v>0</v>
      </c>
      <c r="O33" s="1458">
        <v>2</v>
      </c>
      <c r="P33" s="1342">
        <v>16.666666666666664</v>
      </c>
      <c r="Q33" s="1459">
        <v>2</v>
      </c>
      <c r="R33" s="1342">
        <v>16.666666666666664</v>
      </c>
      <c r="S33" s="1459">
        <v>0</v>
      </c>
      <c r="T33" s="1345">
        <v>0</v>
      </c>
      <c r="U33" s="270"/>
    </row>
    <row r="34" spans="2:21" ht="15" customHeight="1" thickBot="1">
      <c r="B34" s="1756" t="s">
        <v>30</v>
      </c>
      <c r="C34" s="1980"/>
      <c r="D34" s="1401">
        <f>SUM(D7:D33)</f>
        <v>1803</v>
      </c>
      <c r="E34" s="1338">
        <f>SUM(E7:E33)</f>
        <v>119</v>
      </c>
      <c r="F34" s="1327">
        <f>E34/D34*100</f>
        <v>6.600110926234054</v>
      </c>
      <c r="G34" s="1338">
        <f>SUM(G7:G33)</f>
        <v>1132</v>
      </c>
      <c r="H34" s="1327">
        <v>67.2209026128266</v>
      </c>
      <c r="I34" s="1338">
        <v>199</v>
      </c>
      <c r="J34" s="1328">
        <v>11.817102137767222</v>
      </c>
      <c r="K34" s="1338">
        <v>31</v>
      </c>
      <c r="L34" s="1327">
        <v>1.840855106888361</v>
      </c>
      <c r="M34" s="1338">
        <v>65</v>
      </c>
      <c r="N34" s="1327">
        <v>3.859857482185273</v>
      </c>
      <c r="O34" s="1338">
        <v>150</v>
      </c>
      <c r="P34" s="1327">
        <v>8.907363420427554</v>
      </c>
      <c r="Q34" s="1338">
        <v>64</v>
      </c>
      <c r="R34" s="1327">
        <v>3.800475059382423</v>
      </c>
      <c r="S34" s="1338">
        <v>43</v>
      </c>
      <c r="T34" s="1326">
        <v>2.553444180522565</v>
      </c>
      <c r="U34" s="270"/>
    </row>
    <row r="35" spans="2:21" ht="15" customHeight="1">
      <c r="B35" s="2079" t="s">
        <v>223</v>
      </c>
      <c r="C35" s="2080"/>
      <c r="D35" s="299">
        <v>511</v>
      </c>
      <c r="E35" s="1330">
        <v>20</v>
      </c>
      <c r="F35" s="1329">
        <f>E35/D35*100</f>
        <v>3.9138943248532287</v>
      </c>
      <c r="G35" s="1330">
        <v>293</v>
      </c>
      <c r="H35" s="1329">
        <v>59.67413441955194</v>
      </c>
      <c r="I35" s="1330">
        <v>6</v>
      </c>
      <c r="J35" s="1341">
        <v>1.2219959266802443</v>
      </c>
      <c r="K35" s="1330">
        <v>16</v>
      </c>
      <c r="L35" s="1023">
        <v>3.2586558044806515</v>
      </c>
      <c r="M35" s="1023">
        <v>41</v>
      </c>
      <c r="N35" s="1023">
        <v>8.350305498981669</v>
      </c>
      <c r="O35" s="1330">
        <v>0</v>
      </c>
      <c r="P35" s="1329">
        <v>0</v>
      </c>
      <c r="Q35" s="1330">
        <v>130</v>
      </c>
      <c r="R35" s="1329">
        <v>26.476578411405292</v>
      </c>
      <c r="S35" s="1330">
        <v>5</v>
      </c>
      <c r="T35" s="1331">
        <v>1.0183299389002036</v>
      </c>
      <c r="U35" s="270"/>
    </row>
    <row r="36" spans="2:21" ht="15" customHeight="1" thickBot="1">
      <c r="B36" s="2081" t="s">
        <v>224</v>
      </c>
      <c r="C36" s="2082"/>
      <c r="D36" s="1332">
        <v>12</v>
      </c>
      <c r="E36" s="1334">
        <v>0</v>
      </c>
      <c r="F36" s="1333">
        <v>0</v>
      </c>
      <c r="G36" s="1334">
        <v>12</v>
      </c>
      <c r="H36" s="1333">
        <v>0</v>
      </c>
      <c r="I36" s="1334">
        <v>0</v>
      </c>
      <c r="J36" s="1346">
        <v>0</v>
      </c>
      <c r="K36" s="1334">
        <v>0</v>
      </c>
      <c r="L36" s="1333">
        <v>0</v>
      </c>
      <c r="M36" s="1024">
        <v>0</v>
      </c>
      <c r="N36" s="1333">
        <v>0</v>
      </c>
      <c r="O36" s="1334">
        <v>0</v>
      </c>
      <c r="P36" s="1333">
        <v>0</v>
      </c>
      <c r="Q36" s="1334">
        <v>0</v>
      </c>
      <c r="R36" s="1333">
        <v>0</v>
      </c>
      <c r="S36" s="1334">
        <v>0</v>
      </c>
      <c r="T36" s="1340">
        <v>0</v>
      </c>
      <c r="U36" s="270"/>
    </row>
    <row r="37" spans="2:21" ht="16.5" thickBot="1">
      <c r="B37" s="1775" t="s">
        <v>164</v>
      </c>
      <c r="C37" s="1875"/>
      <c r="D37" s="1478">
        <f>SUM(D34:D36)</f>
        <v>2326</v>
      </c>
      <c r="E37" s="1339">
        <f>SUM(E34:E36)</f>
        <v>139</v>
      </c>
      <c r="F37" s="1398">
        <f>SUM(F35:F36)</f>
        <v>3.9138943248532287</v>
      </c>
      <c r="G37" s="1339">
        <f>SUM(G34:G36)</f>
        <v>1437</v>
      </c>
      <c r="H37" s="1335">
        <v>65.70644718792867</v>
      </c>
      <c r="I37" s="1339">
        <v>205</v>
      </c>
      <c r="J37" s="1336">
        <v>9.373571101966164</v>
      </c>
      <c r="K37" s="1339">
        <v>47</v>
      </c>
      <c r="L37" s="1398">
        <v>3.2586558044806515</v>
      </c>
      <c r="M37" s="1479">
        <v>106</v>
      </c>
      <c r="N37" s="1398">
        <v>8.350305498981669</v>
      </c>
      <c r="O37" s="1339">
        <v>150</v>
      </c>
      <c r="P37" s="1335">
        <v>6.44883920894239</v>
      </c>
      <c r="Q37" s="1339">
        <v>194</v>
      </c>
      <c r="R37" s="1335">
        <v>8.340498710232158</v>
      </c>
      <c r="S37" s="1339">
        <v>48</v>
      </c>
      <c r="T37" s="1337">
        <v>2.063628546861565</v>
      </c>
      <c r="U37" s="270"/>
    </row>
    <row r="38" spans="2:21" ht="12.75">
      <c r="B38" s="1427" t="s">
        <v>261</v>
      </c>
      <c r="C38" s="1427"/>
      <c r="D38" s="1418"/>
      <c r="E38" s="1418"/>
      <c r="F38" s="1418"/>
      <c r="G38" s="1418"/>
      <c r="H38" s="1418"/>
      <c r="I38" s="1418"/>
      <c r="J38" s="1418"/>
      <c r="K38" s="1418"/>
      <c r="L38" s="1418"/>
      <c r="M38" s="1418"/>
      <c r="N38" s="1418"/>
      <c r="O38" s="1418"/>
      <c r="P38" s="1418"/>
      <c r="Q38" s="1418"/>
      <c r="R38" s="1418"/>
      <c r="S38" s="1418"/>
      <c r="T38" s="1418"/>
      <c r="U38" s="1418"/>
    </row>
  </sheetData>
  <sheetProtection/>
  <mergeCells count="22">
    <mergeCell ref="S1:T1"/>
    <mergeCell ref="Q4:R5"/>
    <mergeCell ref="S4:T5"/>
    <mergeCell ref="D5:D6"/>
    <mergeCell ref="E5:F5"/>
    <mergeCell ref="K5:L5"/>
    <mergeCell ref="I4:J5"/>
    <mergeCell ref="K4:N4"/>
    <mergeCell ref="M1:P1"/>
    <mergeCell ref="D4:F4"/>
    <mergeCell ref="B2:T2"/>
    <mergeCell ref="O4:P5"/>
    <mergeCell ref="B3:R3"/>
    <mergeCell ref="B37:C37"/>
    <mergeCell ref="B36:C36"/>
    <mergeCell ref="B4:B6"/>
    <mergeCell ref="M5:N5"/>
    <mergeCell ref="C4:C6"/>
    <mergeCell ref="G4:H5"/>
    <mergeCell ref="B34:C34"/>
    <mergeCell ref="B35:C35"/>
    <mergeCell ref="B38:U38"/>
  </mergeCells>
  <printOptions/>
  <pageMargins left="0.18" right="0.16" top="0.22" bottom="0.19" header="0.18" footer="0.1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19.28125" style="0" customWidth="1"/>
    <col min="4" max="4" width="7.421875" style="0" customWidth="1"/>
    <col min="5" max="5" width="6.57421875" style="0" customWidth="1"/>
    <col min="6" max="6" width="8.421875" style="0" customWidth="1"/>
    <col min="7" max="8" width="6.7109375" style="0" customWidth="1"/>
    <col min="9" max="10" width="6.421875" style="0" customWidth="1"/>
    <col min="11" max="12" width="6.7109375" style="0" customWidth="1"/>
    <col min="13" max="16" width="6.00390625" style="0" customWidth="1"/>
    <col min="17" max="18" width="6.7109375" style="0" customWidth="1"/>
    <col min="19" max="20" width="5.8515625" style="0" customWidth="1"/>
    <col min="21" max="22" width="6.28125" style="0" customWidth="1"/>
  </cols>
  <sheetData>
    <row r="1" spans="1:22" ht="15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085"/>
      <c r="P1" s="2085"/>
      <c r="Q1" s="2085"/>
      <c r="R1" s="2085"/>
      <c r="U1" s="2110" t="s">
        <v>440</v>
      </c>
      <c r="V1" s="2110"/>
    </row>
    <row r="2" spans="1:22" ht="32.25" customHeight="1">
      <c r="A2" s="76"/>
      <c r="B2" s="2078" t="s">
        <v>444</v>
      </c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  <c r="U2" s="2078"/>
      <c r="V2" s="2078"/>
    </row>
    <row r="3" spans="2:18" ht="3.75" customHeight="1" thickBot="1">
      <c r="B3" s="1877"/>
      <c r="C3" s="1877"/>
      <c r="D3" s="1877"/>
      <c r="E3" s="1877"/>
      <c r="F3" s="1877"/>
      <c r="G3" s="1877"/>
      <c r="H3" s="1877"/>
      <c r="I3" s="1877"/>
      <c r="J3" s="1877"/>
      <c r="K3" s="1877"/>
      <c r="L3" s="1877"/>
      <c r="M3" s="1877"/>
      <c r="N3" s="1877"/>
      <c r="O3" s="1877"/>
      <c r="P3" s="1877"/>
      <c r="Q3" s="1877"/>
      <c r="R3" s="1877"/>
    </row>
    <row r="4" spans="2:22" ht="12.75">
      <c r="B4" s="2091" t="s">
        <v>193</v>
      </c>
      <c r="C4" s="2094" t="s">
        <v>28</v>
      </c>
      <c r="D4" s="1884" t="s">
        <v>349</v>
      </c>
      <c r="E4" s="2101"/>
      <c r="F4" s="2101"/>
      <c r="G4" s="2101" t="s">
        <v>22</v>
      </c>
      <c r="H4" s="2101"/>
      <c r="I4" s="2101"/>
      <c r="J4" s="2101"/>
      <c r="K4" s="2101" t="s">
        <v>216</v>
      </c>
      <c r="L4" s="2101"/>
      <c r="M4" s="2101" t="s">
        <v>213</v>
      </c>
      <c r="N4" s="2101"/>
      <c r="O4" s="2101"/>
      <c r="P4" s="2101"/>
      <c r="Q4" s="2101" t="s">
        <v>214</v>
      </c>
      <c r="R4" s="2101"/>
      <c r="S4" s="2101" t="s">
        <v>360</v>
      </c>
      <c r="T4" s="2101"/>
      <c r="U4" s="2101" t="s">
        <v>260</v>
      </c>
      <c r="V4" s="2106"/>
    </row>
    <row r="5" spans="2:22" ht="12.75">
      <c r="B5" s="2092"/>
      <c r="C5" s="2095"/>
      <c r="D5" s="1885" t="s">
        <v>319</v>
      </c>
      <c r="E5" s="2100" t="s">
        <v>350</v>
      </c>
      <c r="F5" s="2100"/>
      <c r="G5" s="2100" t="s">
        <v>218</v>
      </c>
      <c r="H5" s="2100"/>
      <c r="I5" s="2100" t="s">
        <v>219</v>
      </c>
      <c r="J5" s="2100"/>
      <c r="K5" s="2100"/>
      <c r="L5" s="2100"/>
      <c r="M5" s="2100" t="s">
        <v>351</v>
      </c>
      <c r="N5" s="2100"/>
      <c r="O5" s="2100" t="s">
        <v>352</v>
      </c>
      <c r="P5" s="2100"/>
      <c r="Q5" s="2100"/>
      <c r="R5" s="2100"/>
      <c r="S5" s="2100"/>
      <c r="T5" s="2100"/>
      <c r="U5" s="2100"/>
      <c r="V5" s="2107"/>
    </row>
    <row r="6" spans="2:22" ht="12.75">
      <c r="B6" s="2092"/>
      <c r="C6" s="2095"/>
      <c r="D6" s="1885"/>
      <c r="E6" s="2100"/>
      <c r="F6" s="2100"/>
      <c r="G6" s="2100"/>
      <c r="H6" s="2100"/>
      <c r="I6" s="2100"/>
      <c r="J6" s="2100"/>
      <c r="K6" s="2100"/>
      <c r="L6" s="2100"/>
      <c r="M6" s="2100"/>
      <c r="N6" s="2100"/>
      <c r="O6" s="2100"/>
      <c r="P6" s="2100"/>
      <c r="Q6" s="2100"/>
      <c r="R6" s="2100"/>
      <c r="S6" s="2100"/>
      <c r="T6" s="2100"/>
      <c r="U6" s="2100"/>
      <c r="V6" s="2107"/>
    </row>
    <row r="7" spans="2:22" ht="12.75">
      <c r="B7" s="2092"/>
      <c r="C7" s="2095"/>
      <c r="D7" s="1885"/>
      <c r="E7" s="2100"/>
      <c r="F7" s="2100"/>
      <c r="G7" s="2100"/>
      <c r="H7" s="2100"/>
      <c r="I7" s="2100"/>
      <c r="J7" s="2100"/>
      <c r="K7" s="2100"/>
      <c r="L7" s="2100"/>
      <c r="M7" s="2100"/>
      <c r="N7" s="2100"/>
      <c r="O7" s="2100"/>
      <c r="P7" s="2100"/>
      <c r="Q7" s="2100"/>
      <c r="R7" s="2100"/>
      <c r="S7" s="2100"/>
      <c r="T7" s="2100"/>
      <c r="U7" s="2100"/>
      <c r="V7" s="2107"/>
    </row>
    <row r="8" spans="2:22" ht="13.5" thickBot="1">
      <c r="B8" s="2093"/>
      <c r="C8" s="2096"/>
      <c r="D8" s="1886"/>
      <c r="E8" s="1324" t="s">
        <v>287</v>
      </c>
      <c r="F8" s="1324" t="s">
        <v>187</v>
      </c>
      <c r="G8" s="1324" t="s">
        <v>287</v>
      </c>
      <c r="H8" s="1324" t="s">
        <v>187</v>
      </c>
      <c r="I8" s="1324" t="s">
        <v>287</v>
      </c>
      <c r="J8" s="1324" t="s">
        <v>187</v>
      </c>
      <c r="K8" s="1324" t="s">
        <v>287</v>
      </c>
      <c r="L8" s="1324" t="s">
        <v>187</v>
      </c>
      <c r="M8" s="1324" t="s">
        <v>287</v>
      </c>
      <c r="N8" s="1324" t="s">
        <v>187</v>
      </c>
      <c r="O8" s="1324" t="s">
        <v>287</v>
      </c>
      <c r="P8" s="1324" t="s">
        <v>187</v>
      </c>
      <c r="Q8" s="1324" t="s">
        <v>287</v>
      </c>
      <c r="R8" s="1324" t="s">
        <v>187</v>
      </c>
      <c r="S8" s="1324" t="s">
        <v>287</v>
      </c>
      <c r="T8" s="1324" t="s">
        <v>187</v>
      </c>
      <c r="U8" s="1324" t="s">
        <v>287</v>
      </c>
      <c r="V8" s="1323" t="s">
        <v>187</v>
      </c>
    </row>
    <row r="9" spans="2:22" ht="15.75">
      <c r="B9" s="142">
        <v>1</v>
      </c>
      <c r="C9" s="154" t="s">
        <v>32</v>
      </c>
      <c r="D9" s="1325">
        <v>107</v>
      </c>
      <c r="E9" s="1384">
        <v>38</v>
      </c>
      <c r="F9" s="1341">
        <v>35.51401869158878</v>
      </c>
      <c r="G9" s="1330">
        <v>38</v>
      </c>
      <c r="H9" s="1329">
        <v>55.072463768115945</v>
      </c>
      <c r="I9" s="1385">
        <v>0</v>
      </c>
      <c r="J9" s="1329">
        <v>0</v>
      </c>
      <c r="K9" s="1385">
        <v>9</v>
      </c>
      <c r="L9" s="1341">
        <v>13.043478260869565</v>
      </c>
      <c r="M9" s="1384">
        <v>1</v>
      </c>
      <c r="N9" s="1384">
        <v>1.4492753623188406</v>
      </c>
      <c r="O9" s="1384">
        <v>3</v>
      </c>
      <c r="P9" s="1384">
        <v>4.3478260869565215</v>
      </c>
      <c r="Q9" s="1384">
        <v>13</v>
      </c>
      <c r="R9" s="1329">
        <v>18.84057971014493</v>
      </c>
      <c r="S9" s="1385">
        <v>5</v>
      </c>
      <c r="T9" s="1329">
        <v>7.246376811594203</v>
      </c>
      <c r="U9" s="1385">
        <v>0</v>
      </c>
      <c r="V9" s="1331">
        <v>0</v>
      </c>
    </row>
    <row r="10" spans="2:22" ht="15.75">
      <c r="B10" s="143">
        <v>2</v>
      </c>
      <c r="C10" s="155" t="s">
        <v>33</v>
      </c>
      <c r="D10" s="1386">
        <v>99</v>
      </c>
      <c r="E10" s="1379">
        <v>24</v>
      </c>
      <c r="F10" s="1380">
        <v>24.242424242424242</v>
      </c>
      <c r="G10" s="1381">
        <v>35</v>
      </c>
      <c r="H10" s="1382">
        <v>46.666666666666664</v>
      </c>
      <c r="I10" s="1383">
        <v>9</v>
      </c>
      <c r="J10" s="1382">
        <v>12</v>
      </c>
      <c r="K10" s="1383">
        <v>8</v>
      </c>
      <c r="L10" s="1380">
        <v>10.666666666666668</v>
      </c>
      <c r="M10" s="1379">
        <v>9</v>
      </c>
      <c r="N10" s="1379">
        <v>12</v>
      </c>
      <c r="O10" s="1379">
        <v>3</v>
      </c>
      <c r="P10" s="1379">
        <v>4</v>
      </c>
      <c r="Q10" s="1379">
        <v>10</v>
      </c>
      <c r="R10" s="1382">
        <v>13.333333333333334</v>
      </c>
      <c r="S10" s="1383">
        <v>1</v>
      </c>
      <c r="T10" s="1382">
        <v>1.3333333333333335</v>
      </c>
      <c r="U10" s="1383">
        <v>0</v>
      </c>
      <c r="V10" s="1387">
        <v>0</v>
      </c>
    </row>
    <row r="11" spans="2:22" ht="15.75">
      <c r="B11" s="143">
        <v>3</v>
      </c>
      <c r="C11" s="155" t="s">
        <v>34</v>
      </c>
      <c r="D11" s="1386">
        <v>70</v>
      </c>
      <c r="E11" s="1379">
        <v>11</v>
      </c>
      <c r="F11" s="1380">
        <v>15.714285714285714</v>
      </c>
      <c r="G11" s="1381">
        <v>13</v>
      </c>
      <c r="H11" s="1382">
        <v>22.033898305084744</v>
      </c>
      <c r="I11" s="1383">
        <v>22</v>
      </c>
      <c r="J11" s="1382">
        <v>37.28813559322034</v>
      </c>
      <c r="K11" s="1383">
        <v>13</v>
      </c>
      <c r="L11" s="1380">
        <v>22.033898305084744</v>
      </c>
      <c r="M11" s="1379">
        <v>4</v>
      </c>
      <c r="N11" s="1379">
        <v>6.779661016949152</v>
      </c>
      <c r="O11" s="1379">
        <v>0</v>
      </c>
      <c r="P11" s="1379">
        <v>0</v>
      </c>
      <c r="Q11" s="1379">
        <v>7</v>
      </c>
      <c r="R11" s="1382">
        <v>11.864406779661017</v>
      </c>
      <c r="S11" s="1383">
        <v>0</v>
      </c>
      <c r="T11" s="1382">
        <v>0</v>
      </c>
      <c r="U11" s="1383">
        <v>0</v>
      </c>
      <c r="V11" s="1387">
        <v>0</v>
      </c>
    </row>
    <row r="12" spans="2:22" ht="15.75">
      <c r="B12" s="143">
        <v>4</v>
      </c>
      <c r="C12" s="155" t="s">
        <v>35</v>
      </c>
      <c r="D12" s="1386">
        <v>541</v>
      </c>
      <c r="E12" s="1379">
        <v>160</v>
      </c>
      <c r="F12" s="1380">
        <v>29.57486136783734</v>
      </c>
      <c r="G12" s="1381">
        <v>135</v>
      </c>
      <c r="H12" s="1382">
        <v>35.43307086614173</v>
      </c>
      <c r="I12" s="1383">
        <v>24</v>
      </c>
      <c r="J12" s="1382">
        <v>6.299212598425196</v>
      </c>
      <c r="K12" s="1383">
        <v>103</v>
      </c>
      <c r="L12" s="1380">
        <v>27.034120734908136</v>
      </c>
      <c r="M12" s="1379">
        <v>26</v>
      </c>
      <c r="N12" s="1379">
        <v>6.824146981627297</v>
      </c>
      <c r="O12" s="1379">
        <v>6</v>
      </c>
      <c r="P12" s="1379">
        <v>1.574803149606299</v>
      </c>
      <c r="Q12" s="1379">
        <v>45</v>
      </c>
      <c r="R12" s="1382">
        <v>11.811023622047244</v>
      </c>
      <c r="S12" s="1383">
        <v>40</v>
      </c>
      <c r="T12" s="1382">
        <v>10.498687664041995</v>
      </c>
      <c r="U12" s="1383">
        <v>2</v>
      </c>
      <c r="V12" s="1387">
        <v>0.5249343832020997</v>
      </c>
    </row>
    <row r="13" spans="2:22" ht="15.75">
      <c r="B13" s="143">
        <v>5</v>
      </c>
      <c r="C13" s="155" t="s">
        <v>36</v>
      </c>
      <c r="D13" s="1386">
        <v>324</v>
      </c>
      <c r="E13" s="1379">
        <v>125</v>
      </c>
      <c r="F13" s="1380">
        <v>38.58024691358025</v>
      </c>
      <c r="G13" s="1381">
        <v>97</v>
      </c>
      <c r="H13" s="1382">
        <v>48.743718592964825</v>
      </c>
      <c r="I13" s="1383">
        <v>1</v>
      </c>
      <c r="J13" s="1382">
        <v>0.5025125628140703</v>
      </c>
      <c r="K13" s="1383">
        <v>52</v>
      </c>
      <c r="L13" s="1380">
        <v>26.13065326633166</v>
      </c>
      <c r="M13" s="1379">
        <v>12</v>
      </c>
      <c r="N13" s="1379">
        <v>6.030150753768844</v>
      </c>
      <c r="O13" s="1379">
        <v>2</v>
      </c>
      <c r="P13" s="1379">
        <v>1.0050251256281406</v>
      </c>
      <c r="Q13" s="1379">
        <v>26</v>
      </c>
      <c r="R13" s="1382">
        <v>13.06532663316583</v>
      </c>
      <c r="S13" s="1383">
        <v>8</v>
      </c>
      <c r="T13" s="1382">
        <v>4.0201005025125625</v>
      </c>
      <c r="U13" s="1383">
        <v>1</v>
      </c>
      <c r="V13" s="1387">
        <v>0.5025125628140703</v>
      </c>
    </row>
    <row r="14" spans="2:22" ht="15.75">
      <c r="B14" s="143">
        <v>6</v>
      </c>
      <c r="C14" s="155" t="s">
        <v>37</v>
      </c>
      <c r="D14" s="1386">
        <v>46</v>
      </c>
      <c r="E14" s="1379">
        <v>12</v>
      </c>
      <c r="F14" s="1380">
        <v>26.08695652173913</v>
      </c>
      <c r="G14" s="1381">
        <v>21</v>
      </c>
      <c r="H14" s="1382">
        <v>61.76470588235294</v>
      </c>
      <c r="I14" s="1383">
        <v>4</v>
      </c>
      <c r="J14" s="1382">
        <v>11.76470588235294</v>
      </c>
      <c r="K14" s="1383">
        <v>4</v>
      </c>
      <c r="L14" s="1380">
        <v>11.76470588235294</v>
      </c>
      <c r="M14" s="1379">
        <v>2</v>
      </c>
      <c r="N14" s="1379">
        <v>5.88235294117647</v>
      </c>
      <c r="O14" s="1379">
        <v>2</v>
      </c>
      <c r="P14" s="1379">
        <v>5.88235294117647</v>
      </c>
      <c r="Q14" s="1379">
        <v>1</v>
      </c>
      <c r="R14" s="1382">
        <v>2.941176470588235</v>
      </c>
      <c r="S14" s="1383">
        <v>0</v>
      </c>
      <c r="T14" s="1382">
        <v>0</v>
      </c>
      <c r="U14" s="1383">
        <v>0</v>
      </c>
      <c r="V14" s="1387">
        <v>0</v>
      </c>
    </row>
    <row r="15" spans="2:22" ht="15.75">
      <c r="B15" s="143">
        <v>7</v>
      </c>
      <c r="C15" s="155" t="s">
        <v>38</v>
      </c>
      <c r="D15" s="1386">
        <v>90</v>
      </c>
      <c r="E15" s="1379">
        <v>19</v>
      </c>
      <c r="F15" s="1380">
        <v>21.11111111111111</v>
      </c>
      <c r="G15" s="1381">
        <v>40</v>
      </c>
      <c r="H15" s="1382">
        <v>56.33802816901409</v>
      </c>
      <c r="I15" s="1383">
        <v>1</v>
      </c>
      <c r="J15" s="1382">
        <v>1.4084507042253522</v>
      </c>
      <c r="K15" s="1383">
        <v>9</v>
      </c>
      <c r="L15" s="1380">
        <v>12.676056338028168</v>
      </c>
      <c r="M15" s="1379">
        <v>4</v>
      </c>
      <c r="N15" s="1379">
        <v>5.633802816901409</v>
      </c>
      <c r="O15" s="1379">
        <v>5</v>
      </c>
      <c r="P15" s="1379">
        <v>7.042253521126761</v>
      </c>
      <c r="Q15" s="1379">
        <v>12</v>
      </c>
      <c r="R15" s="1382">
        <v>16.901408450704224</v>
      </c>
      <c r="S15" s="1383">
        <v>0</v>
      </c>
      <c r="T15" s="1382">
        <v>0</v>
      </c>
      <c r="U15" s="1383">
        <v>0</v>
      </c>
      <c r="V15" s="1387">
        <v>0</v>
      </c>
    </row>
    <row r="16" spans="2:22" ht="15.75">
      <c r="B16" s="143">
        <v>8</v>
      </c>
      <c r="C16" s="155" t="s">
        <v>39</v>
      </c>
      <c r="D16" s="1386">
        <v>139</v>
      </c>
      <c r="E16" s="1379">
        <v>46</v>
      </c>
      <c r="F16" s="1380">
        <v>33.093525179856115</v>
      </c>
      <c r="G16" s="1381">
        <v>35</v>
      </c>
      <c r="H16" s="1382">
        <v>37.634408602150536</v>
      </c>
      <c r="I16" s="1383">
        <v>6</v>
      </c>
      <c r="J16" s="1382">
        <v>6.451612903225806</v>
      </c>
      <c r="K16" s="1383">
        <v>14</v>
      </c>
      <c r="L16" s="1380">
        <v>15.053763440860216</v>
      </c>
      <c r="M16" s="1379">
        <v>9</v>
      </c>
      <c r="N16" s="1379">
        <v>9.67741935483871</v>
      </c>
      <c r="O16" s="1379">
        <v>4</v>
      </c>
      <c r="P16" s="1379">
        <v>4.301075268817205</v>
      </c>
      <c r="Q16" s="1379">
        <v>14</v>
      </c>
      <c r="R16" s="1382">
        <v>15.053763440860216</v>
      </c>
      <c r="S16" s="1383">
        <v>11</v>
      </c>
      <c r="T16" s="1382">
        <v>11.827956989247312</v>
      </c>
      <c r="U16" s="1383">
        <v>0</v>
      </c>
      <c r="V16" s="1387">
        <v>0</v>
      </c>
    </row>
    <row r="17" spans="2:22" ht="15.75">
      <c r="B17" s="143">
        <v>9</v>
      </c>
      <c r="C17" s="155" t="s">
        <v>40</v>
      </c>
      <c r="D17" s="1386">
        <v>73</v>
      </c>
      <c r="E17" s="1379">
        <v>22</v>
      </c>
      <c r="F17" s="1380">
        <v>30.136986301369863</v>
      </c>
      <c r="G17" s="1381">
        <v>26</v>
      </c>
      <c r="H17" s="1382">
        <v>50.98039215686274</v>
      </c>
      <c r="I17" s="1383">
        <v>2</v>
      </c>
      <c r="J17" s="1382">
        <v>3.9215686274509802</v>
      </c>
      <c r="K17" s="1383">
        <v>5</v>
      </c>
      <c r="L17" s="1380">
        <v>9.803921568627452</v>
      </c>
      <c r="M17" s="1379">
        <v>4</v>
      </c>
      <c r="N17" s="1379">
        <v>7.8431372549019605</v>
      </c>
      <c r="O17" s="1379">
        <v>2</v>
      </c>
      <c r="P17" s="1379">
        <v>3.9215686274509802</v>
      </c>
      <c r="Q17" s="1379">
        <v>12</v>
      </c>
      <c r="R17" s="1382">
        <v>23.52941176470588</v>
      </c>
      <c r="S17" s="1383">
        <v>0</v>
      </c>
      <c r="T17" s="1382">
        <v>0</v>
      </c>
      <c r="U17" s="1383">
        <v>0</v>
      </c>
      <c r="V17" s="1387">
        <v>0</v>
      </c>
    </row>
    <row r="18" spans="2:22" ht="15.75">
      <c r="B18" s="143">
        <v>10</v>
      </c>
      <c r="C18" s="155" t="s">
        <v>41</v>
      </c>
      <c r="D18" s="1386">
        <v>181</v>
      </c>
      <c r="E18" s="1379">
        <v>51</v>
      </c>
      <c r="F18" s="1380">
        <v>28.176795580110497</v>
      </c>
      <c r="G18" s="1381">
        <v>29</v>
      </c>
      <c r="H18" s="1382">
        <v>22.30769230769231</v>
      </c>
      <c r="I18" s="1383">
        <v>19</v>
      </c>
      <c r="J18" s="1382">
        <v>14.615384615384617</v>
      </c>
      <c r="K18" s="1383">
        <v>33</v>
      </c>
      <c r="L18" s="1380">
        <v>25.384615384615383</v>
      </c>
      <c r="M18" s="1379">
        <v>9</v>
      </c>
      <c r="N18" s="1379">
        <v>6.923076923076923</v>
      </c>
      <c r="O18" s="1379">
        <v>8</v>
      </c>
      <c r="P18" s="1379">
        <v>6.153846153846154</v>
      </c>
      <c r="Q18" s="1379">
        <v>27</v>
      </c>
      <c r="R18" s="1382">
        <v>20.76923076923077</v>
      </c>
      <c r="S18" s="1383">
        <v>3</v>
      </c>
      <c r="T18" s="1382">
        <v>2.307692307692308</v>
      </c>
      <c r="U18" s="1383">
        <v>2</v>
      </c>
      <c r="V18" s="1387">
        <v>1.5384615384615385</v>
      </c>
    </row>
    <row r="19" spans="2:22" ht="15.75">
      <c r="B19" s="143">
        <v>11</v>
      </c>
      <c r="C19" s="155" t="s">
        <v>42</v>
      </c>
      <c r="D19" s="1386">
        <v>111</v>
      </c>
      <c r="E19" s="1379">
        <v>33</v>
      </c>
      <c r="F19" s="1380">
        <v>29.72972972972973</v>
      </c>
      <c r="G19" s="1381">
        <v>14</v>
      </c>
      <c r="H19" s="1382">
        <v>17.94871794871795</v>
      </c>
      <c r="I19" s="1383">
        <v>30</v>
      </c>
      <c r="J19" s="1382">
        <v>38.46153846153847</v>
      </c>
      <c r="K19" s="1383">
        <v>11</v>
      </c>
      <c r="L19" s="1380">
        <v>14.102564102564102</v>
      </c>
      <c r="M19" s="1379">
        <v>2</v>
      </c>
      <c r="N19" s="1379">
        <v>2.564102564102564</v>
      </c>
      <c r="O19" s="1379">
        <v>1</v>
      </c>
      <c r="P19" s="1379">
        <v>1.282051282051282</v>
      </c>
      <c r="Q19" s="1379">
        <v>15</v>
      </c>
      <c r="R19" s="1382">
        <v>19.230769230769234</v>
      </c>
      <c r="S19" s="1383">
        <v>5</v>
      </c>
      <c r="T19" s="1382">
        <v>6.41025641025641</v>
      </c>
      <c r="U19" s="1383">
        <v>0</v>
      </c>
      <c r="V19" s="1387">
        <v>0</v>
      </c>
    </row>
    <row r="20" spans="2:22" ht="15.75">
      <c r="B20" s="143">
        <v>12</v>
      </c>
      <c r="C20" s="155" t="s">
        <v>43</v>
      </c>
      <c r="D20" s="1386">
        <v>418</v>
      </c>
      <c r="E20" s="1379">
        <v>130</v>
      </c>
      <c r="F20" s="1380">
        <v>31.100478468899524</v>
      </c>
      <c r="G20" s="1381">
        <v>68</v>
      </c>
      <c r="H20" s="1382">
        <v>23.61111111111111</v>
      </c>
      <c r="I20" s="1383">
        <v>55</v>
      </c>
      <c r="J20" s="1382">
        <v>19.09722222222222</v>
      </c>
      <c r="K20" s="1383">
        <v>60</v>
      </c>
      <c r="L20" s="1380">
        <v>20.833333333333336</v>
      </c>
      <c r="M20" s="1379">
        <v>51</v>
      </c>
      <c r="N20" s="1379">
        <v>17.708333333333336</v>
      </c>
      <c r="O20" s="1379">
        <v>8</v>
      </c>
      <c r="P20" s="1379">
        <v>2.7777777777777777</v>
      </c>
      <c r="Q20" s="1379">
        <v>31</v>
      </c>
      <c r="R20" s="1382">
        <v>10.76388888888889</v>
      </c>
      <c r="S20" s="1383">
        <v>15</v>
      </c>
      <c r="T20" s="1382">
        <v>5.208333333333334</v>
      </c>
      <c r="U20" s="1383">
        <v>0</v>
      </c>
      <c r="V20" s="1387">
        <v>0</v>
      </c>
    </row>
    <row r="21" spans="2:22" ht="15.75">
      <c r="B21" s="143">
        <v>13</v>
      </c>
      <c r="C21" s="155" t="s">
        <v>44</v>
      </c>
      <c r="D21" s="1386">
        <v>161</v>
      </c>
      <c r="E21" s="1379">
        <v>147</v>
      </c>
      <c r="F21" s="1380">
        <v>91.30434782608695</v>
      </c>
      <c r="G21" s="1381">
        <v>4</v>
      </c>
      <c r="H21" s="1382">
        <v>28.57142857142857</v>
      </c>
      <c r="I21" s="1383">
        <v>1</v>
      </c>
      <c r="J21" s="1382">
        <v>7.142857142857142</v>
      </c>
      <c r="K21" s="1383">
        <v>5</v>
      </c>
      <c r="L21" s="1380">
        <v>35.714285714285715</v>
      </c>
      <c r="M21" s="1379">
        <v>0</v>
      </c>
      <c r="N21" s="1379">
        <v>0</v>
      </c>
      <c r="O21" s="1379">
        <v>0</v>
      </c>
      <c r="P21" s="1379">
        <v>0</v>
      </c>
      <c r="Q21" s="1379">
        <v>4</v>
      </c>
      <c r="R21" s="1382">
        <v>28.57142857142857</v>
      </c>
      <c r="S21" s="1383">
        <v>0</v>
      </c>
      <c r="T21" s="1382">
        <v>0</v>
      </c>
      <c r="U21" s="1383">
        <v>0</v>
      </c>
      <c r="V21" s="1387">
        <v>0</v>
      </c>
    </row>
    <row r="22" spans="2:22" ht="15.75">
      <c r="B22" s="143">
        <v>14</v>
      </c>
      <c r="C22" s="155" t="s">
        <v>45</v>
      </c>
      <c r="D22" s="1386">
        <v>440</v>
      </c>
      <c r="E22" s="1379">
        <v>106</v>
      </c>
      <c r="F22" s="1380">
        <v>24.09090909090909</v>
      </c>
      <c r="G22" s="1381">
        <v>42</v>
      </c>
      <c r="H22" s="1382">
        <v>12.574850299401197</v>
      </c>
      <c r="I22" s="1383">
        <v>50</v>
      </c>
      <c r="J22" s="1382">
        <v>14.97005988023952</v>
      </c>
      <c r="K22" s="1383">
        <v>125</v>
      </c>
      <c r="L22" s="1380">
        <v>37.4251497005988</v>
      </c>
      <c r="M22" s="1379">
        <v>22</v>
      </c>
      <c r="N22" s="1379">
        <v>6.58682634730539</v>
      </c>
      <c r="O22" s="1379">
        <v>35</v>
      </c>
      <c r="P22" s="1379">
        <v>10.479041916167663</v>
      </c>
      <c r="Q22" s="1379">
        <v>47</v>
      </c>
      <c r="R22" s="1382">
        <v>14.071856287425149</v>
      </c>
      <c r="S22" s="1383">
        <v>13</v>
      </c>
      <c r="T22" s="1382">
        <v>3.8922155688622757</v>
      </c>
      <c r="U22" s="1383">
        <v>0</v>
      </c>
      <c r="V22" s="1387">
        <v>0</v>
      </c>
    </row>
    <row r="23" spans="2:22" ht="15.75">
      <c r="B23" s="143">
        <v>15</v>
      </c>
      <c r="C23" s="155" t="s">
        <v>46</v>
      </c>
      <c r="D23" s="1386">
        <v>403</v>
      </c>
      <c r="E23" s="1379">
        <v>128</v>
      </c>
      <c r="F23" s="1380">
        <v>0</v>
      </c>
      <c r="G23" s="1381">
        <v>92</v>
      </c>
      <c r="H23" s="1382">
        <v>33.45454545454545</v>
      </c>
      <c r="I23" s="1383">
        <v>11</v>
      </c>
      <c r="J23" s="1382">
        <v>0</v>
      </c>
      <c r="K23" s="1383">
        <v>88</v>
      </c>
      <c r="L23" s="1380">
        <v>0</v>
      </c>
      <c r="M23" s="1379">
        <v>11</v>
      </c>
      <c r="N23" s="1379">
        <v>4</v>
      </c>
      <c r="O23" s="1379">
        <v>8</v>
      </c>
      <c r="P23" s="1379">
        <v>2.909090909090909</v>
      </c>
      <c r="Q23" s="1379">
        <v>60</v>
      </c>
      <c r="R23" s="1382">
        <v>21.818181818181817</v>
      </c>
      <c r="S23" s="1383">
        <v>5</v>
      </c>
      <c r="T23" s="1382">
        <v>1.8181818181818181</v>
      </c>
      <c r="U23" s="1383">
        <v>0</v>
      </c>
      <c r="V23" s="1387">
        <v>0</v>
      </c>
    </row>
    <row r="24" spans="2:22" ht="15.75">
      <c r="B24" s="143">
        <v>16</v>
      </c>
      <c r="C24" s="155" t="s">
        <v>47</v>
      </c>
      <c r="D24" s="1386">
        <v>91</v>
      </c>
      <c r="E24" s="1379">
        <v>19</v>
      </c>
      <c r="F24" s="1380">
        <v>20.87912087912088</v>
      </c>
      <c r="G24" s="1381">
        <v>29</v>
      </c>
      <c r="H24" s="1382">
        <v>40.27777777777778</v>
      </c>
      <c r="I24" s="1383">
        <v>2</v>
      </c>
      <c r="J24" s="1382">
        <v>2.7777777777777777</v>
      </c>
      <c r="K24" s="1383">
        <v>17</v>
      </c>
      <c r="L24" s="1380">
        <v>23.61111111111111</v>
      </c>
      <c r="M24" s="1379">
        <v>4</v>
      </c>
      <c r="N24" s="1379">
        <v>5.555555555555555</v>
      </c>
      <c r="O24" s="1379">
        <v>1</v>
      </c>
      <c r="P24" s="1379">
        <v>1.3888888888888888</v>
      </c>
      <c r="Q24" s="1379">
        <v>9</v>
      </c>
      <c r="R24" s="1382">
        <v>12.5</v>
      </c>
      <c r="S24" s="1383">
        <v>9</v>
      </c>
      <c r="T24" s="1382">
        <v>12.5</v>
      </c>
      <c r="U24" s="1383">
        <v>1</v>
      </c>
      <c r="V24" s="1387">
        <v>1.3888888888888888</v>
      </c>
    </row>
    <row r="25" spans="2:22" ht="15.75">
      <c r="B25" s="143">
        <v>17</v>
      </c>
      <c r="C25" s="155" t="s">
        <v>48</v>
      </c>
      <c r="D25" s="1386">
        <v>9</v>
      </c>
      <c r="E25" s="1379">
        <v>4</v>
      </c>
      <c r="F25" s="1380">
        <v>44.44444444444444</v>
      </c>
      <c r="G25" s="1381">
        <v>0</v>
      </c>
      <c r="H25" s="1382">
        <v>0</v>
      </c>
      <c r="I25" s="1383">
        <v>0</v>
      </c>
      <c r="J25" s="1382">
        <v>0</v>
      </c>
      <c r="K25" s="1383">
        <v>2</v>
      </c>
      <c r="L25" s="1380">
        <v>40</v>
      </c>
      <c r="M25" s="1379">
        <v>0</v>
      </c>
      <c r="N25" s="1379">
        <v>0</v>
      </c>
      <c r="O25" s="1379">
        <v>0</v>
      </c>
      <c r="P25" s="1379">
        <v>0</v>
      </c>
      <c r="Q25" s="1379">
        <v>2</v>
      </c>
      <c r="R25" s="1382">
        <v>40</v>
      </c>
      <c r="S25" s="1383">
        <v>1</v>
      </c>
      <c r="T25" s="1382">
        <v>20</v>
      </c>
      <c r="U25" s="1383">
        <v>0</v>
      </c>
      <c r="V25" s="1387">
        <v>0</v>
      </c>
    </row>
    <row r="26" spans="2:22" ht="15.75">
      <c r="B26" s="143">
        <v>18</v>
      </c>
      <c r="C26" s="155" t="s">
        <v>49</v>
      </c>
      <c r="D26" s="1386">
        <v>50</v>
      </c>
      <c r="E26" s="1379">
        <v>12</v>
      </c>
      <c r="F26" s="1380">
        <v>24</v>
      </c>
      <c r="G26" s="1381">
        <v>12</v>
      </c>
      <c r="H26" s="1382">
        <v>31.57894736842105</v>
      </c>
      <c r="I26" s="1383">
        <v>10</v>
      </c>
      <c r="J26" s="1382">
        <v>26.31578947368421</v>
      </c>
      <c r="K26" s="1383">
        <v>5</v>
      </c>
      <c r="L26" s="1380">
        <v>13.157894736842104</v>
      </c>
      <c r="M26" s="1379">
        <v>3</v>
      </c>
      <c r="N26" s="1379">
        <v>7.894736842105263</v>
      </c>
      <c r="O26" s="1379">
        <v>2</v>
      </c>
      <c r="P26" s="1379">
        <v>5.263157894736842</v>
      </c>
      <c r="Q26" s="1379">
        <v>4</v>
      </c>
      <c r="R26" s="1382">
        <v>10.526315789473683</v>
      </c>
      <c r="S26" s="1383">
        <v>2</v>
      </c>
      <c r="T26" s="1382">
        <v>5.263157894736842</v>
      </c>
      <c r="U26" s="1383">
        <v>0</v>
      </c>
      <c r="V26" s="1387">
        <v>0</v>
      </c>
    </row>
    <row r="27" spans="2:22" ht="15.75">
      <c r="B27" s="143">
        <v>19</v>
      </c>
      <c r="C27" s="155" t="s">
        <v>50</v>
      </c>
      <c r="D27" s="1386">
        <v>35</v>
      </c>
      <c r="E27" s="1379">
        <v>10</v>
      </c>
      <c r="F27" s="1380">
        <v>28.57142857142857</v>
      </c>
      <c r="G27" s="1381">
        <v>16</v>
      </c>
      <c r="H27" s="1382">
        <v>64</v>
      </c>
      <c r="I27" s="1383">
        <v>0</v>
      </c>
      <c r="J27" s="1382">
        <v>0</v>
      </c>
      <c r="K27" s="1383">
        <v>7</v>
      </c>
      <c r="L27" s="1380">
        <v>28.000000000000004</v>
      </c>
      <c r="M27" s="1379">
        <v>1</v>
      </c>
      <c r="N27" s="1379">
        <v>4</v>
      </c>
      <c r="O27" s="1379">
        <v>0</v>
      </c>
      <c r="P27" s="1379">
        <v>0</v>
      </c>
      <c r="Q27" s="1379">
        <v>1</v>
      </c>
      <c r="R27" s="1382">
        <v>4</v>
      </c>
      <c r="S27" s="1383">
        <v>0</v>
      </c>
      <c r="T27" s="1382">
        <v>0</v>
      </c>
      <c r="U27" s="1383">
        <v>0</v>
      </c>
      <c r="V27" s="1387">
        <v>0</v>
      </c>
    </row>
    <row r="28" spans="2:22" ht="15.75">
      <c r="B28" s="143">
        <v>20</v>
      </c>
      <c r="C28" s="155" t="s">
        <v>51</v>
      </c>
      <c r="D28" s="1386">
        <v>208</v>
      </c>
      <c r="E28" s="1379">
        <v>93</v>
      </c>
      <c r="F28" s="1380">
        <v>44.71153846153847</v>
      </c>
      <c r="G28" s="1381">
        <v>51</v>
      </c>
      <c r="H28" s="1382">
        <v>44.34782608695652</v>
      </c>
      <c r="I28" s="1383">
        <v>9</v>
      </c>
      <c r="J28" s="1382">
        <v>7.82608695652174</v>
      </c>
      <c r="K28" s="1383">
        <v>22</v>
      </c>
      <c r="L28" s="1380">
        <v>19.130434782608695</v>
      </c>
      <c r="M28" s="1379">
        <v>8</v>
      </c>
      <c r="N28" s="1379">
        <v>6.956521739130435</v>
      </c>
      <c r="O28" s="1379">
        <v>2</v>
      </c>
      <c r="P28" s="1379">
        <v>1.7391304347826086</v>
      </c>
      <c r="Q28" s="1379">
        <v>19</v>
      </c>
      <c r="R28" s="1382">
        <v>16.52173913043478</v>
      </c>
      <c r="S28" s="1383">
        <v>4</v>
      </c>
      <c r="T28" s="1382">
        <v>3.4782608695652173</v>
      </c>
      <c r="U28" s="1383">
        <v>0</v>
      </c>
      <c r="V28" s="1387">
        <v>0</v>
      </c>
    </row>
    <row r="29" spans="2:22" ht="15.75">
      <c r="B29" s="143">
        <v>21</v>
      </c>
      <c r="C29" s="155" t="s">
        <v>52</v>
      </c>
      <c r="D29" s="1386">
        <v>298</v>
      </c>
      <c r="E29" s="1379">
        <v>87</v>
      </c>
      <c r="F29" s="1380">
        <v>29.194630872483224</v>
      </c>
      <c r="G29" s="1381">
        <v>60</v>
      </c>
      <c r="H29" s="1382">
        <v>28.436018957345972</v>
      </c>
      <c r="I29" s="1383">
        <v>34</v>
      </c>
      <c r="J29" s="1382">
        <v>16.113744075829384</v>
      </c>
      <c r="K29" s="1383">
        <v>51</v>
      </c>
      <c r="L29" s="1380">
        <v>24.170616113744074</v>
      </c>
      <c r="M29" s="1379">
        <v>10</v>
      </c>
      <c r="N29" s="1379">
        <v>4.739336492890995</v>
      </c>
      <c r="O29" s="1379">
        <v>7</v>
      </c>
      <c r="P29" s="1379">
        <v>3.3175355450236967</v>
      </c>
      <c r="Q29" s="1379">
        <v>34</v>
      </c>
      <c r="R29" s="1382">
        <v>16.113744075829384</v>
      </c>
      <c r="S29" s="1383">
        <v>15</v>
      </c>
      <c r="T29" s="1382">
        <v>7.109004739336493</v>
      </c>
      <c r="U29" s="1383">
        <v>0</v>
      </c>
      <c r="V29" s="1387">
        <v>0</v>
      </c>
    </row>
    <row r="30" spans="2:22" ht="15.75">
      <c r="B30" s="143">
        <v>22</v>
      </c>
      <c r="C30" s="155" t="s">
        <v>53</v>
      </c>
      <c r="D30" s="1386">
        <v>94</v>
      </c>
      <c r="E30" s="1379">
        <v>16</v>
      </c>
      <c r="F30" s="1380">
        <v>17.02127659574468</v>
      </c>
      <c r="G30" s="1381">
        <v>27</v>
      </c>
      <c r="H30" s="1382">
        <v>34.61538461538461</v>
      </c>
      <c r="I30" s="1383">
        <v>11</v>
      </c>
      <c r="J30" s="1382">
        <v>14.102564102564102</v>
      </c>
      <c r="K30" s="1383">
        <v>17</v>
      </c>
      <c r="L30" s="1380">
        <v>21.794871794871796</v>
      </c>
      <c r="M30" s="1379">
        <v>10</v>
      </c>
      <c r="N30" s="1379">
        <v>12.82051282051282</v>
      </c>
      <c r="O30" s="1379">
        <v>8</v>
      </c>
      <c r="P30" s="1379">
        <v>10.256410256410255</v>
      </c>
      <c r="Q30" s="1379">
        <v>5</v>
      </c>
      <c r="R30" s="1382">
        <v>6.41025641025641</v>
      </c>
      <c r="S30" s="1383">
        <v>0</v>
      </c>
      <c r="T30" s="1382">
        <v>0</v>
      </c>
      <c r="U30" s="1383">
        <v>0</v>
      </c>
      <c r="V30" s="1387">
        <v>0</v>
      </c>
    </row>
    <row r="31" spans="2:22" ht="15.75">
      <c r="B31" s="143">
        <v>23</v>
      </c>
      <c r="C31" s="155" t="s">
        <v>54</v>
      </c>
      <c r="D31" s="1386">
        <v>27</v>
      </c>
      <c r="E31" s="1379">
        <v>4</v>
      </c>
      <c r="F31" s="1380">
        <v>14.814814814814813</v>
      </c>
      <c r="G31" s="1381">
        <v>7</v>
      </c>
      <c r="H31" s="1382">
        <v>30.434782608695656</v>
      </c>
      <c r="I31" s="1383">
        <v>3</v>
      </c>
      <c r="J31" s="1382">
        <v>13.043478260869565</v>
      </c>
      <c r="K31" s="1383">
        <v>7</v>
      </c>
      <c r="L31" s="1380">
        <v>30.434782608695656</v>
      </c>
      <c r="M31" s="1379">
        <v>0</v>
      </c>
      <c r="N31" s="1379">
        <v>0</v>
      </c>
      <c r="O31" s="1379">
        <v>1</v>
      </c>
      <c r="P31" s="1379">
        <v>4.3478260869565215</v>
      </c>
      <c r="Q31" s="1379">
        <v>0</v>
      </c>
      <c r="R31" s="1382">
        <v>0</v>
      </c>
      <c r="S31" s="1383">
        <v>5</v>
      </c>
      <c r="T31" s="1382">
        <v>21.73913043478261</v>
      </c>
      <c r="U31" s="1383">
        <v>0</v>
      </c>
      <c r="V31" s="1387">
        <v>0</v>
      </c>
    </row>
    <row r="32" spans="2:22" ht="15.75">
      <c r="B32" s="143">
        <v>24</v>
      </c>
      <c r="C32" s="155" t="s">
        <v>55</v>
      </c>
      <c r="D32" s="1386">
        <v>24</v>
      </c>
      <c r="E32" s="1379">
        <v>7</v>
      </c>
      <c r="F32" s="1380">
        <v>29.166666666666668</v>
      </c>
      <c r="G32" s="1381">
        <v>13</v>
      </c>
      <c r="H32" s="1382">
        <v>76.47058823529412</v>
      </c>
      <c r="I32" s="1383">
        <v>0</v>
      </c>
      <c r="J32" s="1382">
        <v>0</v>
      </c>
      <c r="K32" s="1383">
        <v>2</v>
      </c>
      <c r="L32" s="1380">
        <v>11.76470588235294</v>
      </c>
      <c r="M32" s="1379">
        <v>0</v>
      </c>
      <c r="N32" s="1379">
        <v>0</v>
      </c>
      <c r="O32" s="1379">
        <v>0</v>
      </c>
      <c r="P32" s="1379">
        <v>0</v>
      </c>
      <c r="Q32" s="1379">
        <v>1</v>
      </c>
      <c r="R32" s="1382">
        <v>5.88235294117647</v>
      </c>
      <c r="S32" s="1383">
        <v>1</v>
      </c>
      <c r="T32" s="1382">
        <v>5.88235294117647</v>
      </c>
      <c r="U32" s="1383">
        <v>0</v>
      </c>
      <c r="V32" s="1387">
        <v>0</v>
      </c>
    </row>
    <row r="33" spans="2:22" ht="15.75">
      <c r="B33" s="143">
        <v>25</v>
      </c>
      <c r="C33" s="190" t="s">
        <v>56</v>
      </c>
      <c r="D33" s="1386">
        <v>31</v>
      </c>
      <c r="E33" s="1379">
        <v>6</v>
      </c>
      <c r="F33" s="1380">
        <v>19.35483870967742</v>
      </c>
      <c r="G33" s="1381">
        <v>9</v>
      </c>
      <c r="H33" s="1382">
        <v>36</v>
      </c>
      <c r="I33" s="1383">
        <v>0</v>
      </c>
      <c r="J33" s="1382">
        <v>0</v>
      </c>
      <c r="K33" s="1383">
        <v>8</v>
      </c>
      <c r="L33" s="1380">
        <v>32</v>
      </c>
      <c r="M33" s="1379">
        <v>4</v>
      </c>
      <c r="N33" s="1379">
        <v>16</v>
      </c>
      <c r="O33" s="1379">
        <v>2</v>
      </c>
      <c r="P33" s="1379">
        <v>8</v>
      </c>
      <c r="Q33" s="1379">
        <v>1</v>
      </c>
      <c r="R33" s="1382">
        <v>4</v>
      </c>
      <c r="S33" s="1383">
        <v>1</v>
      </c>
      <c r="T33" s="1382">
        <v>4</v>
      </c>
      <c r="U33" s="1383">
        <v>0</v>
      </c>
      <c r="V33" s="1387">
        <v>0</v>
      </c>
    </row>
    <row r="34" spans="2:22" ht="15.75">
      <c r="B34" s="143">
        <v>26</v>
      </c>
      <c r="C34" s="190" t="s">
        <v>57</v>
      </c>
      <c r="D34" s="1386">
        <v>112</v>
      </c>
      <c r="E34" s="1379">
        <v>38</v>
      </c>
      <c r="F34" s="1380">
        <v>33.92857142857143</v>
      </c>
      <c r="G34" s="1381">
        <v>11</v>
      </c>
      <c r="H34" s="1382">
        <v>14.864864864864865</v>
      </c>
      <c r="I34" s="1383">
        <v>16</v>
      </c>
      <c r="J34" s="1382">
        <v>21.62162162162162</v>
      </c>
      <c r="K34" s="1383">
        <v>13</v>
      </c>
      <c r="L34" s="1380">
        <v>17.56756756756757</v>
      </c>
      <c r="M34" s="1379">
        <v>5</v>
      </c>
      <c r="N34" s="1379">
        <v>6.756756756756757</v>
      </c>
      <c r="O34" s="1379">
        <v>3</v>
      </c>
      <c r="P34" s="1379">
        <v>4.054054054054054</v>
      </c>
      <c r="Q34" s="1379">
        <v>23</v>
      </c>
      <c r="R34" s="1382">
        <v>31.08108108108108</v>
      </c>
      <c r="S34" s="1383">
        <v>3</v>
      </c>
      <c r="T34" s="1382">
        <v>4.054054054054054</v>
      </c>
      <c r="U34" s="1383">
        <v>0</v>
      </c>
      <c r="V34" s="1387">
        <v>0</v>
      </c>
    </row>
    <row r="35" spans="2:22" ht="16.5" thickBot="1">
      <c r="B35" s="153">
        <v>27</v>
      </c>
      <c r="C35" s="191" t="s">
        <v>58</v>
      </c>
      <c r="D35" s="1457">
        <v>71</v>
      </c>
      <c r="E35" s="1458">
        <v>9</v>
      </c>
      <c r="F35" s="1344">
        <v>12.676056338028168</v>
      </c>
      <c r="G35" s="1343">
        <v>27</v>
      </c>
      <c r="H35" s="1342">
        <v>43.54838709677419</v>
      </c>
      <c r="I35" s="1459">
        <v>5</v>
      </c>
      <c r="J35" s="1342">
        <v>8.064516129032258</v>
      </c>
      <c r="K35" s="1459">
        <v>6</v>
      </c>
      <c r="L35" s="1344">
        <v>9.67741935483871</v>
      </c>
      <c r="M35" s="1458">
        <v>6</v>
      </c>
      <c r="N35" s="1458">
        <v>9.67741935483871</v>
      </c>
      <c r="O35" s="1458">
        <v>3</v>
      </c>
      <c r="P35" s="1458">
        <v>4.838709677419355</v>
      </c>
      <c r="Q35" s="1458">
        <v>11</v>
      </c>
      <c r="R35" s="1342">
        <v>17.741935483870968</v>
      </c>
      <c r="S35" s="1459">
        <v>4</v>
      </c>
      <c r="T35" s="1342">
        <v>6.451612903225806</v>
      </c>
      <c r="U35" s="1459">
        <v>0</v>
      </c>
      <c r="V35" s="1345">
        <v>0</v>
      </c>
    </row>
    <row r="36" spans="2:22" ht="16.5" thickBot="1">
      <c r="B36" s="1756" t="s">
        <v>30</v>
      </c>
      <c r="C36" s="1980"/>
      <c r="D36" s="1401">
        <f>SUM(D9:D35)</f>
        <v>4253</v>
      </c>
      <c r="E36" s="1338">
        <f>SUM(E9:E35)</f>
        <v>1357</v>
      </c>
      <c r="F36" s="1327">
        <v>31.906889254643783</v>
      </c>
      <c r="G36" s="1338">
        <f>SUM(G9:G35)</f>
        <v>951</v>
      </c>
      <c r="H36" s="1327">
        <v>32.83839779005525</v>
      </c>
      <c r="I36" s="1338">
        <v>325</v>
      </c>
      <c r="J36" s="1327">
        <v>11.222375690607734</v>
      </c>
      <c r="K36" s="1338">
        <v>696</v>
      </c>
      <c r="L36" s="1328">
        <v>24.03314917127072</v>
      </c>
      <c r="M36" s="1338">
        <v>217</v>
      </c>
      <c r="N36" s="1327">
        <v>7.4930939226519335</v>
      </c>
      <c r="O36" s="1338">
        <v>116</v>
      </c>
      <c r="P36" s="1327">
        <v>4.005524861878453</v>
      </c>
      <c r="Q36" s="1338">
        <v>434</v>
      </c>
      <c r="R36" s="1327">
        <v>14.986187845303867</v>
      </c>
      <c r="S36" s="1338">
        <v>151</v>
      </c>
      <c r="T36" s="1327">
        <v>5.214088397790055</v>
      </c>
      <c r="U36" s="1338">
        <v>6</v>
      </c>
      <c r="V36" s="1326">
        <v>0.20718232044198895</v>
      </c>
    </row>
    <row r="37" spans="2:22" ht="15.75">
      <c r="B37" s="2079" t="s">
        <v>223</v>
      </c>
      <c r="C37" s="2080"/>
      <c r="D37" s="299">
        <v>354</v>
      </c>
      <c r="E37" s="1330">
        <v>90</v>
      </c>
      <c r="F37" s="1341">
        <v>25.423728813559322</v>
      </c>
      <c r="G37" s="1330">
        <v>90</v>
      </c>
      <c r="H37" s="1329">
        <v>34.090909090909086</v>
      </c>
      <c r="I37" s="1330">
        <v>30</v>
      </c>
      <c r="J37" s="1329">
        <v>11.363636363636363</v>
      </c>
      <c r="K37" s="1330">
        <v>9</v>
      </c>
      <c r="L37" s="1341">
        <v>3.4090909090909087</v>
      </c>
      <c r="M37" s="1330">
        <v>43</v>
      </c>
      <c r="N37" s="1023">
        <v>0</v>
      </c>
      <c r="O37" s="1330">
        <v>22</v>
      </c>
      <c r="P37" s="1023">
        <v>8.333333333333332</v>
      </c>
      <c r="Q37" s="1330">
        <v>0</v>
      </c>
      <c r="R37" s="1329">
        <v>0</v>
      </c>
      <c r="S37" s="1330">
        <v>70</v>
      </c>
      <c r="T37" s="1329">
        <v>26.515151515151516</v>
      </c>
      <c r="U37" s="1330">
        <v>0</v>
      </c>
      <c r="V37" s="1331">
        <v>0</v>
      </c>
    </row>
    <row r="38" spans="2:22" ht="16.5" thickBot="1">
      <c r="B38" s="2081" t="s">
        <v>224</v>
      </c>
      <c r="C38" s="2082"/>
      <c r="D38" s="1332">
        <v>0</v>
      </c>
      <c r="E38" s="1334">
        <v>0</v>
      </c>
      <c r="F38" s="1346">
        <v>0</v>
      </c>
      <c r="G38" s="1334">
        <v>0</v>
      </c>
      <c r="H38" s="1333">
        <v>0</v>
      </c>
      <c r="I38" s="1334">
        <v>0</v>
      </c>
      <c r="J38" s="1333">
        <v>0</v>
      </c>
      <c r="K38" s="1334">
        <v>0</v>
      </c>
      <c r="L38" s="1346">
        <v>0</v>
      </c>
      <c r="M38" s="1334">
        <v>0</v>
      </c>
      <c r="N38" s="1024">
        <v>0</v>
      </c>
      <c r="O38" s="1334">
        <v>0</v>
      </c>
      <c r="P38" s="1024">
        <v>0</v>
      </c>
      <c r="Q38" s="1334">
        <v>0</v>
      </c>
      <c r="R38" s="1333">
        <v>0</v>
      </c>
      <c r="S38" s="1334">
        <v>0</v>
      </c>
      <c r="T38" s="1333">
        <v>0</v>
      </c>
      <c r="U38" s="1334">
        <v>0</v>
      </c>
      <c r="V38" s="1340">
        <v>0</v>
      </c>
    </row>
    <row r="39" spans="2:22" ht="16.5" thickBot="1">
      <c r="B39" s="1775" t="s">
        <v>164</v>
      </c>
      <c r="C39" s="1875"/>
      <c r="D39" s="1396">
        <f>SUM(D36:D38)</f>
        <v>4607</v>
      </c>
      <c r="E39" s="1397">
        <f>SUM(E36:E38)</f>
        <v>1447</v>
      </c>
      <c r="F39" s="1398">
        <v>25.423728813559322</v>
      </c>
      <c r="G39" s="1397">
        <f>SUM(G36:G38)</f>
        <v>1041</v>
      </c>
      <c r="H39" s="1335">
        <v>32.94303797468354</v>
      </c>
      <c r="I39" s="1397">
        <v>355</v>
      </c>
      <c r="J39" s="1335">
        <v>11.234177215189874</v>
      </c>
      <c r="K39" s="1397">
        <v>705</v>
      </c>
      <c r="L39" s="1336">
        <v>22.310126582278482</v>
      </c>
      <c r="M39" s="1397">
        <v>43</v>
      </c>
      <c r="N39" s="1398">
        <v>0</v>
      </c>
      <c r="O39" s="1397">
        <v>22</v>
      </c>
      <c r="P39" s="1398">
        <v>8.333333333333332</v>
      </c>
      <c r="Q39" s="1397">
        <v>434</v>
      </c>
      <c r="R39" s="1335">
        <v>13.734177215189874</v>
      </c>
      <c r="S39" s="1397">
        <v>221</v>
      </c>
      <c r="T39" s="1335">
        <v>6.993670886075949</v>
      </c>
      <c r="U39" s="1397">
        <v>6</v>
      </c>
      <c r="V39" s="1337">
        <v>0.18987341772151897</v>
      </c>
    </row>
    <row r="40" spans="2:22" ht="12" customHeight="1">
      <c r="B40" s="1427" t="s">
        <v>261</v>
      </c>
      <c r="C40" s="1427"/>
      <c r="D40" s="1418"/>
      <c r="E40" s="1418"/>
      <c r="F40" s="1418"/>
      <c r="G40" s="1418"/>
      <c r="H40" s="1418"/>
      <c r="I40" s="1418"/>
      <c r="J40" s="1418"/>
      <c r="K40" s="1418"/>
      <c r="L40" s="1418"/>
      <c r="M40" s="1418"/>
      <c r="N40" s="1418"/>
      <c r="O40" s="1418"/>
      <c r="P40" s="1418"/>
      <c r="Q40" s="1418"/>
      <c r="R40" s="1418"/>
      <c r="S40" s="1418"/>
      <c r="T40" s="1418"/>
      <c r="U40" s="1418"/>
      <c r="V40" s="1418"/>
    </row>
    <row r="41" spans="2:22" ht="12" customHeight="1">
      <c r="B41" s="2077" t="s">
        <v>21</v>
      </c>
      <c r="C41" s="2077"/>
      <c r="D41" s="2077"/>
      <c r="E41" s="2077"/>
      <c r="F41" s="2077"/>
      <c r="G41" s="2077"/>
      <c r="H41" s="2077"/>
      <c r="I41" s="2077"/>
      <c r="J41" s="2077"/>
      <c r="K41" s="2077"/>
      <c r="L41" s="2077"/>
      <c r="M41" s="2077"/>
      <c r="N41" s="2077"/>
      <c r="O41" s="2077"/>
      <c r="P41" s="2077"/>
      <c r="Q41" s="2077"/>
      <c r="R41" s="2077"/>
      <c r="S41" s="2077"/>
      <c r="T41" s="2077"/>
      <c r="U41" s="241"/>
      <c r="V41" s="241"/>
    </row>
  </sheetData>
  <sheetProtection/>
  <mergeCells count="25">
    <mergeCell ref="B40:V40"/>
    <mergeCell ref="G4:J4"/>
    <mergeCell ref="B37:C37"/>
    <mergeCell ref="B38:C38"/>
    <mergeCell ref="B39:C39"/>
    <mergeCell ref="O5:P7"/>
    <mergeCell ref="B41:T41"/>
    <mergeCell ref="B2:V2"/>
    <mergeCell ref="S4:T7"/>
    <mergeCell ref="U4:V7"/>
    <mergeCell ref="D5:D8"/>
    <mergeCell ref="B3:R3"/>
    <mergeCell ref="B4:B8"/>
    <mergeCell ref="C4:C8"/>
    <mergeCell ref="D4:F4"/>
    <mergeCell ref="U1:V1"/>
    <mergeCell ref="K4:L7"/>
    <mergeCell ref="O1:R1"/>
    <mergeCell ref="B36:C36"/>
    <mergeCell ref="M4:P4"/>
    <mergeCell ref="Q4:R7"/>
    <mergeCell ref="E5:F7"/>
    <mergeCell ref="G5:H7"/>
    <mergeCell ref="I5:J7"/>
    <mergeCell ref="M5:N7"/>
  </mergeCells>
  <printOptions/>
  <pageMargins left="0.16" right="0.16" top="0.16" bottom="0.17" header="0.21" footer="0.15"/>
  <pageSetup horizontalDpi="600" verticalDpi="600" orientation="landscape" paperSize="9" scale="93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U38"/>
  <sheetViews>
    <sheetView zoomScaleSheetLayoutView="100" zoomScalePageLayoutView="0" workbookViewId="0" topLeftCell="A1">
      <selection activeCell="V23" sqref="V23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21.140625" style="0" customWidth="1"/>
    <col min="5" max="5" width="6.8515625" style="0" customWidth="1"/>
    <col min="6" max="6" width="8.7109375" style="0" customWidth="1"/>
    <col min="7" max="8" width="7.140625" style="0" customWidth="1"/>
    <col min="9" max="9" width="6.7109375" style="0" customWidth="1"/>
    <col min="10" max="10" width="7.140625" style="0" customWidth="1"/>
    <col min="11" max="14" width="7.00390625" style="0" customWidth="1"/>
    <col min="15" max="16" width="6.7109375" style="0" customWidth="1"/>
    <col min="17" max="20" width="7.00390625" style="0" customWidth="1"/>
  </cols>
  <sheetData>
    <row r="1" spans="1:2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085"/>
      <c r="N1" s="2085"/>
      <c r="O1" s="2085"/>
      <c r="P1" s="2085"/>
      <c r="S1" s="1862" t="s">
        <v>264</v>
      </c>
      <c r="T1" s="1862"/>
    </row>
    <row r="2" spans="1:20" ht="32.25" customHeight="1">
      <c r="A2" s="76"/>
      <c r="B2" s="2078" t="s">
        <v>445</v>
      </c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8"/>
      <c r="S2" s="2078"/>
      <c r="T2" s="2078"/>
    </row>
    <row r="3" spans="2:18" ht="1.5" customHeight="1" thickBot="1">
      <c r="B3" s="1877"/>
      <c r="C3" s="1877"/>
      <c r="D3" s="1877"/>
      <c r="E3" s="1877"/>
      <c r="F3" s="1877"/>
      <c r="G3" s="1877"/>
      <c r="H3" s="1877"/>
      <c r="I3" s="1877"/>
      <c r="J3" s="1877"/>
      <c r="K3" s="1877"/>
      <c r="L3" s="1877"/>
      <c r="M3" s="1877"/>
      <c r="N3" s="1877"/>
      <c r="O3" s="1877"/>
      <c r="P3" s="1877"/>
      <c r="Q3" s="1877"/>
      <c r="R3" s="1877"/>
    </row>
    <row r="4" spans="2:20" ht="14.25">
      <c r="B4" s="1971" t="s">
        <v>193</v>
      </c>
      <c r="C4" s="1973" t="s">
        <v>28</v>
      </c>
      <c r="D4" s="1884" t="s">
        <v>349</v>
      </c>
      <c r="E4" s="2101"/>
      <c r="F4" s="2101"/>
      <c r="G4" s="2098" t="s">
        <v>219</v>
      </c>
      <c r="H4" s="2098"/>
      <c r="I4" s="2098" t="s">
        <v>216</v>
      </c>
      <c r="J4" s="2098"/>
      <c r="K4" s="2098" t="s">
        <v>213</v>
      </c>
      <c r="L4" s="2098"/>
      <c r="M4" s="2098"/>
      <c r="N4" s="2098"/>
      <c r="O4" s="2098" t="s">
        <v>214</v>
      </c>
      <c r="P4" s="2098"/>
      <c r="Q4" s="2101" t="s">
        <v>360</v>
      </c>
      <c r="R4" s="2101"/>
      <c r="S4" s="2101" t="s">
        <v>260</v>
      </c>
      <c r="T4" s="2106"/>
    </row>
    <row r="5" spans="2:20" ht="36" customHeight="1">
      <c r="B5" s="2104"/>
      <c r="C5" s="2105"/>
      <c r="D5" s="1885" t="s">
        <v>30</v>
      </c>
      <c r="E5" s="2100" t="s">
        <v>350</v>
      </c>
      <c r="F5" s="2100"/>
      <c r="G5" s="2099"/>
      <c r="H5" s="2099"/>
      <c r="I5" s="2099"/>
      <c r="J5" s="2099"/>
      <c r="K5" s="2099" t="s">
        <v>351</v>
      </c>
      <c r="L5" s="2099"/>
      <c r="M5" s="2099" t="s">
        <v>353</v>
      </c>
      <c r="N5" s="2099"/>
      <c r="O5" s="2099"/>
      <c r="P5" s="2099"/>
      <c r="Q5" s="2100"/>
      <c r="R5" s="2100"/>
      <c r="S5" s="2100"/>
      <c r="T5" s="2107"/>
    </row>
    <row r="6" spans="2:20" ht="15" thickBot="1">
      <c r="B6" s="1972"/>
      <c r="C6" s="1974"/>
      <c r="D6" s="1886"/>
      <c r="E6" s="156" t="s">
        <v>287</v>
      </c>
      <c r="F6" s="156" t="s">
        <v>187</v>
      </c>
      <c r="G6" s="156" t="s">
        <v>287</v>
      </c>
      <c r="H6" s="156" t="s">
        <v>187</v>
      </c>
      <c r="I6" s="156" t="s">
        <v>287</v>
      </c>
      <c r="J6" s="156" t="s">
        <v>187</v>
      </c>
      <c r="K6" s="156" t="s">
        <v>287</v>
      </c>
      <c r="L6" s="156" t="s">
        <v>187</v>
      </c>
      <c r="M6" s="156" t="s">
        <v>287</v>
      </c>
      <c r="N6" s="156" t="s">
        <v>187</v>
      </c>
      <c r="O6" s="156" t="s">
        <v>287</v>
      </c>
      <c r="P6" s="156" t="s">
        <v>187</v>
      </c>
      <c r="Q6" s="156" t="s">
        <v>287</v>
      </c>
      <c r="R6" s="156" t="s">
        <v>187</v>
      </c>
      <c r="S6" s="156" t="s">
        <v>287</v>
      </c>
      <c r="T6" s="150" t="s">
        <v>187</v>
      </c>
    </row>
    <row r="7" spans="2:21" ht="15.75" customHeight="1">
      <c r="B7" s="142">
        <v>1</v>
      </c>
      <c r="C7" s="154" t="s">
        <v>32</v>
      </c>
      <c r="D7" s="299">
        <v>34</v>
      </c>
      <c r="E7" s="1330">
        <v>4</v>
      </c>
      <c r="F7" s="1341">
        <f aca="true" t="shared" si="0" ref="F7:F33">E7/D7*100</f>
        <v>11.76470588235294</v>
      </c>
      <c r="G7" s="1385">
        <v>17</v>
      </c>
      <c r="H7" s="1329">
        <v>56.666666666666664</v>
      </c>
      <c r="I7" s="1385">
        <v>7</v>
      </c>
      <c r="J7" s="1341">
        <v>23.333333333333332</v>
      </c>
      <c r="K7" s="1384">
        <v>1</v>
      </c>
      <c r="L7" s="1384">
        <v>3.3333333333333335</v>
      </c>
      <c r="M7" s="1384">
        <v>1</v>
      </c>
      <c r="N7" s="1384">
        <v>3.3333333333333335</v>
      </c>
      <c r="O7" s="1384">
        <v>4</v>
      </c>
      <c r="P7" s="1329">
        <v>13.333333333333334</v>
      </c>
      <c r="Q7" s="1385">
        <v>0</v>
      </c>
      <c r="R7" s="1329">
        <v>0</v>
      </c>
      <c r="S7" s="1385">
        <v>0</v>
      </c>
      <c r="T7" s="1331">
        <v>0</v>
      </c>
      <c r="U7" s="270"/>
    </row>
    <row r="8" spans="2:21" ht="15.75" customHeight="1">
      <c r="B8" s="143">
        <v>2</v>
      </c>
      <c r="C8" s="155" t="s">
        <v>33</v>
      </c>
      <c r="D8" s="143">
        <v>25</v>
      </c>
      <c r="E8" s="1381">
        <v>1</v>
      </c>
      <c r="F8" s="1380">
        <f t="shared" si="0"/>
        <v>4</v>
      </c>
      <c r="G8" s="1383">
        <v>17</v>
      </c>
      <c r="H8" s="1382">
        <v>70.83333333333334</v>
      </c>
      <c r="I8" s="1383">
        <v>3</v>
      </c>
      <c r="J8" s="1380">
        <v>12.5</v>
      </c>
      <c r="K8" s="1379">
        <v>0</v>
      </c>
      <c r="L8" s="1379">
        <v>0</v>
      </c>
      <c r="M8" s="1379">
        <v>1</v>
      </c>
      <c r="N8" s="1379">
        <v>4.166666666666666</v>
      </c>
      <c r="O8" s="1379">
        <v>3</v>
      </c>
      <c r="P8" s="1382">
        <v>12.5</v>
      </c>
      <c r="Q8" s="1383">
        <v>0</v>
      </c>
      <c r="R8" s="1382">
        <v>0</v>
      </c>
      <c r="S8" s="1383">
        <v>0</v>
      </c>
      <c r="T8" s="1387">
        <v>0</v>
      </c>
      <c r="U8" s="270"/>
    </row>
    <row r="9" spans="2:21" ht="15.75" customHeight="1">
      <c r="B9" s="143">
        <v>3</v>
      </c>
      <c r="C9" s="155" t="s">
        <v>34</v>
      </c>
      <c r="D9" s="143">
        <v>10</v>
      </c>
      <c r="E9" s="1381">
        <v>0</v>
      </c>
      <c r="F9" s="1380">
        <f t="shared" si="0"/>
        <v>0</v>
      </c>
      <c r="G9" s="1383">
        <v>6</v>
      </c>
      <c r="H9" s="1382">
        <v>60</v>
      </c>
      <c r="I9" s="1383">
        <v>3</v>
      </c>
      <c r="J9" s="1380">
        <v>30</v>
      </c>
      <c r="K9" s="1379">
        <v>0</v>
      </c>
      <c r="L9" s="1379">
        <v>0</v>
      </c>
      <c r="M9" s="1379">
        <v>0</v>
      </c>
      <c r="N9" s="1379">
        <v>0</v>
      </c>
      <c r="O9" s="1379">
        <v>1</v>
      </c>
      <c r="P9" s="1382">
        <v>10</v>
      </c>
      <c r="Q9" s="1383">
        <v>0</v>
      </c>
      <c r="R9" s="1382">
        <v>0</v>
      </c>
      <c r="S9" s="1383">
        <v>0</v>
      </c>
      <c r="T9" s="1387">
        <v>0</v>
      </c>
      <c r="U9" s="270"/>
    </row>
    <row r="10" spans="2:21" ht="15.75" customHeight="1">
      <c r="B10" s="143">
        <v>4</v>
      </c>
      <c r="C10" s="155" t="s">
        <v>35</v>
      </c>
      <c r="D10" s="143">
        <v>336</v>
      </c>
      <c r="E10" s="1381">
        <v>29</v>
      </c>
      <c r="F10" s="1380">
        <f t="shared" si="0"/>
        <v>8.630952380952381</v>
      </c>
      <c r="G10" s="1383">
        <v>143</v>
      </c>
      <c r="H10" s="1382">
        <v>46.579804560260584</v>
      </c>
      <c r="I10" s="1383">
        <v>54</v>
      </c>
      <c r="J10" s="1380">
        <v>17.58957654723127</v>
      </c>
      <c r="K10" s="1379">
        <v>6</v>
      </c>
      <c r="L10" s="1379">
        <v>1.9543973941368076</v>
      </c>
      <c r="M10" s="1379">
        <v>7</v>
      </c>
      <c r="N10" s="1379">
        <v>2.2801302931596092</v>
      </c>
      <c r="O10" s="1379">
        <v>51</v>
      </c>
      <c r="P10" s="1382">
        <v>16.612377850162865</v>
      </c>
      <c r="Q10" s="1383">
        <v>43</v>
      </c>
      <c r="R10" s="1382">
        <v>14.006514657980457</v>
      </c>
      <c r="S10" s="1383">
        <v>3</v>
      </c>
      <c r="T10" s="1387">
        <v>0.9771986970684038</v>
      </c>
      <c r="U10" s="270"/>
    </row>
    <row r="11" spans="2:21" ht="15.75" customHeight="1">
      <c r="B11" s="143">
        <v>5</v>
      </c>
      <c r="C11" s="155" t="s">
        <v>36</v>
      </c>
      <c r="D11" s="143">
        <v>94</v>
      </c>
      <c r="E11" s="1381">
        <v>11</v>
      </c>
      <c r="F11" s="1380">
        <f t="shared" si="0"/>
        <v>11.702127659574469</v>
      </c>
      <c r="G11" s="1383">
        <v>43</v>
      </c>
      <c r="H11" s="1382">
        <v>51.80722891566265</v>
      </c>
      <c r="I11" s="1383">
        <v>19</v>
      </c>
      <c r="J11" s="1380">
        <v>22.89156626506024</v>
      </c>
      <c r="K11" s="1379">
        <v>6</v>
      </c>
      <c r="L11" s="1379">
        <v>7.228915662650602</v>
      </c>
      <c r="M11" s="1379">
        <v>3</v>
      </c>
      <c r="N11" s="1379">
        <v>3.614457831325301</v>
      </c>
      <c r="O11" s="1379">
        <v>7</v>
      </c>
      <c r="P11" s="1382">
        <v>8.433734939759036</v>
      </c>
      <c r="Q11" s="1383">
        <v>2</v>
      </c>
      <c r="R11" s="1382">
        <v>2.4096385542168677</v>
      </c>
      <c r="S11" s="1383">
        <v>3</v>
      </c>
      <c r="T11" s="1387">
        <v>3.614457831325301</v>
      </c>
      <c r="U11" s="270"/>
    </row>
    <row r="12" spans="2:21" ht="15.75" customHeight="1">
      <c r="B12" s="143">
        <v>6</v>
      </c>
      <c r="C12" s="155" t="s">
        <v>37</v>
      </c>
      <c r="D12" s="143">
        <v>25</v>
      </c>
      <c r="E12" s="1381">
        <v>0</v>
      </c>
      <c r="F12" s="1380">
        <f t="shared" si="0"/>
        <v>0</v>
      </c>
      <c r="G12" s="1383">
        <v>20</v>
      </c>
      <c r="H12" s="1382">
        <v>80</v>
      </c>
      <c r="I12" s="1383">
        <v>0</v>
      </c>
      <c r="J12" s="1380">
        <v>0</v>
      </c>
      <c r="K12" s="1379">
        <v>1</v>
      </c>
      <c r="L12" s="1379">
        <v>4</v>
      </c>
      <c r="M12" s="1379">
        <v>1</v>
      </c>
      <c r="N12" s="1379">
        <v>4</v>
      </c>
      <c r="O12" s="1379">
        <v>3</v>
      </c>
      <c r="P12" s="1382">
        <v>12</v>
      </c>
      <c r="Q12" s="1383">
        <v>0</v>
      </c>
      <c r="R12" s="1382">
        <v>0</v>
      </c>
      <c r="S12" s="1383">
        <v>0</v>
      </c>
      <c r="T12" s="1387">
        <v>0</v>
      </c>
      <c r="U12" s="270"/>
    </row>
    <row r="13" spans="2:21" ht="15.75" customHeight="1">
      <c r="B13" s="143">
        <v>7</v>
      </c>
      <c r="C13" s="155" t="s">
        <v>38</v>
      </c>
      <c r="D13" s="143">
        <v>70</v>
      </c>
      <c r="E13" s="1381">
        <v>5</v>
      </c>
      <c r="F13" s="1380">
        <f t="shared" si="0"/>
        <v>7.142857142857142</v>
      </c>
      <c r="G13" s="1383">
        <v>45</v>
      </c>
      <c r="H13" s="1382">
        <v>69.23076923076923</v>
      </c>
      <c r="I13" s="1383">
        <v>3</v>
      </c>
      <c r="J13" s="1380">
        <v>4.615384615384616</v>
      </c>
      <c r="K13" s="1379">
        <v>0</v>
      </c>
      <c r="L13" s="1379">
        <v>0</v>
      </c>
      <c r="M13" s="1379">
        <v>3</v>
      </c>
      <c r="N13" s="1379">
        <v>4.615384615384616</v>
      </c>
      <c r="O13" s="1379">
        <v>12</v>
      </c>
      <c r="P13" s="1382">
        <v>18.461538461538463</v>
      </c>
      <c r="Q13" s="1383">
        <v>2</v>
      </c>
      <c r="R13" s="1382">
        <v>3.076923076923077</v>
      </c>
      <c r="S13" s="1383">
        <v>0</v>
      </c>
      <c r="T13" s="1387">
        <v>0</v>
      </c>
      <c r="U13" s="270"/>
    </row>
    <row r="14" spans="2:21" ht="15.75" customHeight="1">
      <c r="B14" s="143">
        <v>8</v>
      </c>
      <c r="C14" s="155" t="s">
        <v>39</v>
      </c>
      <c r="D14" s="143">
        <v>63</v>
      </c>
      <c r="E14" s="1381">
        <v>2</v>
      </c>
      <c r="F14" s="1380">
        <f t="shared" si="0"/>
        <v>3.1746031746031744</v>
      </c>
      <c r="G14" s="1383">
        <v>32</v>
      </c>
      <c r="H14" s="1382">
        <v>52.459016393442624</v>
      </c>
      <c r="I14" s="1383">
        <v>7</v>
      </c>
      <c r="J14" s="1380">
        <v>11.475409836065573</v>
      </c>
      <c r="K14" s="1379">
        <v>1</v>
      </c>
      <c r="L14" s="1379">
        <v>1.639344262295082</v>
      </c>
      <c r="M14" s="1379">
        <v>1</v>
      </c>
      <c r="N14" s="1379">
        <v>1.639344262295082</v>
      </c>
      <c r="O14" s="1379">
        <v>11</v>
      </c>
      <c r="P14" s="1382">
        <v>18.0327868852459</v>
      </c>
      <c r="Q14" s="1383">
        <v>7</v>
      </c>
      <c r="R14" s="1382">
        <v>11.475409836065573</v>
      </c>
      <c r="S14" s="1383">
        <v>2</v>
      </c>
      <c r="T14" s="1387">
        <v>3.278688524590164</v>
      </c>
      <c r="U14" s="270"/>
    </row>
    <row r="15" spans="2:21" ht="15.75" customHeight="1">
      <c r="B15" s="143">
        <v>9</v>
      </c>
      <c r="C15" s="155" t="s">
        <v>40</v>
      </c>
      <c r="D15" s="143">
        <v>57</v>
      </c>
      <c r="E15" s="1381">
        <v>5</v>
      </c>
      <c r="F15" s="1380">
        <f t="shared" si="0"/>
        <v>8.771929824561402</v>
      </c>
      <c r="G15" s="1383">
        <v>36</v>
      </c>
      <c r="H15" s="1382">
        <v>69.23076923076923</v>
      </c>
      <c r="I15" s="1383">
        <v>2</v>
      </c>
      <c r="J15" s="1380">
        <v>3.8461538461538463</v>
      </c>
      <c r="K15" s="1379">
        <v>2</v>
      </c>
      <c r="L15" s="1379">
        <v>3.8461538461538463</v>
      </c>
      <c r="M15" s="1379">
        <v>4</v>
      </c>
      <c r="N15" s="1379">
        <v>7.6923076923076925</v>
      </c>
      <c r="O15" s="1379">
        <v>6</v>
      </c>
      <c r="P15" s="1382">
        <v>11.538461538461538</v>
      </c>
      <c r="Q15" s="1383">
        <v>1</v>
      </c>
      <c r="R15" s="1382">
        <v>1.9230769230769231</v>
      </c>
      <c r="S15" s="1383">
        <v>1</v>
      </c>
      <c r="T15" s="1387">
        <v>1.9230769230769231</v>
      </c>
      <c r="U15" s="270"/>
    </row>
    <row r="16" spans="2:21" ht="15.75" customHeight="1">
      <c r="B16" s="143">
        <v>10</v>
      </c>
      <c r="C16" s="155" t="s">
        <v>41</v>
      </c>
      <c r="D16" s="143">
        <v>132</v>
      </c>
      <c r="E16" s="1381">
        <v>11</v>
      </c>
      <c r="F16" s="1380">
        <f t="shared" si="0"/>
        <v>8.333333333333332</v>
      </c>
      <c r="G16" s="1383">
        <v>65</v>
      </c>
      <c r="H16" s="1382">
        <v>53.71900826446281</v>
      </c>
      <c r="I16" s="1383">
        <v>15</v>
      </c>
      <c r="J16" s="1380">
        <v>12.396694214876034</v>
      </c>
      <c r="K16" s="1379">
        <v>2</v>
      </c>
      <c r="L16" s="1379">
        <v>1.6528925619834711</v>
      </c>
      <c r="M16" s="1379">
        <v>2</v>
      </c>
      <c r="N16" s="1379">
        <v>1.6528925619834711</v>
      </c>
      <c r="O16" s="1379">
        <v>28</v>
      </c>
      <c r="P16" s="1382">
        <v>23.140495867768596</v>
      </c>
      <c r="Q16" s="1383">
        <v>3</v>
      </c>
      <c r="R16" s="1382">
        <v>2.479338842975207</v>
      </c>
      <c r="S16" s="1383">
        <v>6</v>
      </c>
      <c r="T16" s="1387">
        <v>4.958677685950414</v>
      </c>
      <c r="U16" s="270"/>
    </row>
    <row r="17" spans="2:21" ht="15.75" customHeight="1">
      <c r="B17" s="143">
        <v>11</v>
      </c>
      <c r="C17" s="155" t="s">
        <v>42</v>
      </c>
      <c r="D17" s="143">
        <v>44</v>
      </c>
      <c r="E17" s="1381">
        <v>3</v>
      </c>
      <c r="F17" s="1380">
        <f t="shared" si="0"/>
        <v>6.8181818181818175</v>
      </c>
      <c r="G17" s="1383">
        <v>30</v>
      </c>
      <c r="H17" s="1382">
        <v>73.17073170731707</v>
      </c>
      <c r="I17" s="1383">
        <v>5</v>
      </c>
      <c r="J17" s="1380">
        <v>12.195121951219512</v>
      </c>
      <c r="K17" s="1379">
        <v>1</v>
      </c>
      <c r="L17" s="1379">
        <v>2.4390243902439024</v>
      </c>
      <c r="M17" s="1379">
        <v>0</v>
      </c>
      <c r="N17" s="1379">
        <v>0</v>
      </c>
      <c r="O17" s="1379">
        <v>4</v>
      </c>
      <c r="P17" s="1382">
        <v>9.75609756097561</v>
      </c>
      <c r="Q17" s="1383">
        <v>1</v>
      </c>
      <c r="R17" s="1382">
        <v>2.4390243902439024</v>
      </c>
      <c r="S17" s="1383">
        <v>0</v>
      </c>
      <c r="T17" s="1387">
        <v>0</v>
      </c>
      <c r="U17" s="270"/>
    </row>
    <row r="18" spans="2:21" ht="15.75" customHeight="1">
      <c r="B18" s="143">
        <v>12</v>
      </c>
      <c r="C18" s="155" t="s">
        <v>43</v>
      </c>
      <c r="D18" s="143">
        <v>85</v>
      </c>
      <c r="E18" s="1381">
        <v>5</v>
      </c>
      <c r="F18" s="1380">
        <f t="shared" si="0"/>
        <v>5.88235294117647</v>
      </c>
      <c r="G18" s="1383">
        <v>46</v>
      </c>
      <c r="H18" s="1382">
        <v>57.49999999999999</v>
      </c>
      <c r="I18" s="1383">
        <v>12</v>
      </c>
      <c r="J18" s="1380">
        <v>15</v>
      </c>
      <c r="K18" s="1379">
        <v>2</v>
      </c>
      <c r="L18" s="1379">
        <v>2.5</v>
      </c>
      <c r="M18" s="1379">
        <v>6</v>
      </c>
      <c r="N18" s="1379">
        <v>7.5</v>
      </c>
      <c r="O18" s="1379">
        <v>9</v>
      </c>
      <c r="P18" s="1382">
        <v>11.25</v>
      </c>
      <c r="Q18" s="1383">
        <v>5</v>
      </c>
      <c r="R18" s="1382">
        <v>6.25</v>
      </c>
      <c r="S18" s="1383">
        <v>0</v>
      </c>
      <c r="T18" s="1387">
        <v>0</v>
      </c>
      <c r="U18" s="270"/>
    </row>
    <row r="19" spans="2:21" ht="15.75" customHeight="1">
      <c r="B19" s="143">
        <v>13</v>
      </c>
      <c r="C19" s="155" t="s">
        <v>44</v>
      </c>
      <c r="D19" s="143">
        <v>31</v>
      </c>
      <c r="E19" s="1381">
        <v>0</v>
      </c>
      <c r="F19" s="1380">
        <f t="shared" si="0"/>
        <v>0</v>
      </c>
      <c r="G19" s="1383">
        <v>14</v>
      </c>
      <c r="H19" s="1382">
        <v>45.16129032258064</v>
      </c>
      <c r="I19" s="1383">
        <v>5</v>
      </c>
      <c r="J19" s="1380">
        <v>16.129032258064516</v>
      </c>
      <c r="K19" s="1379">
        <v>0</v>
      </c>
      <c r="L19" s="1379">
        <v>0</v>
      </c>
      <c r="M19" s="1379">
        <v>9</v>
      </c>
      <c r="N19" s="1379">
        <v>29.03225806451613</v>
      </c>
      <c r="O19" s="1379">
        <v>3</v>
      </c>
      <c r="P19" s="1382">
        <v>9.67741935483871</v>
      </c>
      <c r="Q19" s="1383">
        <v>0</v>
      </c>
      <c r="R19" s="1382">
        <v>0</v>
      </c>
      <c r="S19" s="1383">
        <v>0</v>
      </c>
      <c r="T19" s="1387">
        <v>0</v>
      </c>
      <c r="U19" s="270"/>
    </row>
    <row r="20" spans="2:21" ht="15.75" customHeight="1">
      <c r="B20" s="143">
        <v>14</v>
      </c>
      <c r="C20" s="155" t="s">
        <v>45</v>
      </c>
      <c r="D20" s="143">
        <v>214</v>
      </c>
      <c r="E20" s="1381">
        <v>10</v>
      </c>
      <c r="F20" s="1380">
        <f t="shared" si="0"/>
        <v>4.672897196261682</v>
      </c>
      <c r="G20" s="1383">
        <v>123</v>
      </c>
      <c r="H20" s="1382">
        <v>60.29411764705882</v>
      </c>
      <c r="I20" s="1383">
        <v>36</v>
      </c>
      <c r="J20" s="1380">
        <v>17.647058823529413</v>
      </c>
      <c r="K20" s="1379">
        <v>2</v>
      </c>
      <c r="L20" s="1379">
        <v>0.9803921568627451</v>
      </c>
      <c r="M20" s="1379">
        <v>14</v>
      </c>
      <c r="N20" s="1379">
        <v>6.862745098039216</v>
      </c>
      <c r="O20" s="1379">
        <v>13</v>
      </c>
      <c r="P20" s="1382">
        <v>6.372549019607843</v>
      </c>
      <c r="Q20" s="1383">
        <v>15</v>
      </c>
      <c r="R20" s="1382">
        <v>7.352941176470589</v>
      </c>
      <c r="S20" s="1383">
        <v>1</v>
      </c>
      <c r="T20" s="1387">
        <v>0.49019607843137253</v>
      </c>
      <c r="U20" s="270"/>
    </row>
    <row r="21" spans="2:21" ht="15.75" customHeight="1">
      <c r="B21" s="143">
        <v>15</v>
      </c>
      <c r="C21" s="155" t="s">
        <v>46</v>
      </c>
      <c r="D21" s="143">
        <v>327</v>
      </c>
      <c r="E21" s="1381">
        <v>33</v>
      </c>
      <c r="F21" s="1380">
        <f t="shared" si="0"/>
        <v>10.091743119266056</v>
      </c>
      <c r="G21" s="1383">
        <v>172</v>
      </c>
      <c r="H21" s="1382">
        <v>58.50340136054422</v>
      </c>
      <c r="I21" s="1383">
        <v>64</v>
      </c>
      <c r="J21" s="1380">
        <v>21.768707482993197</v>
      </c>
      <c r="K21" s="1379">
        <v>6</v>
      </c>
      <c r="L21" s="1379">
        <v>2.0408163265306123</v>
      </c>
      <c r="M21" s="1379">
        <v>13</v>
      </c>
      <c r="N21" s="1379">
        <v>4.421768707482993</v>
      </c>
      <c r="O21" s="1379">
        <v>29</v>
      </c>
      <c r="P21" s="1382">
        <v>9.863945578231291</v>
      </c>
      <c r="Q21" s="1383">
        <v>8</v>
      </c>
      <c r="R21" s="1382">
        <v>2.7210884353741496</v>
      </c>
      <c r="S21" s="1383">
        <v>2</v>
      </c>
      <c r="T21" s="1387">
        <v>0.6802721088435374</v>
      </c>
      <c r="U21" s="270"/>
    </row>
    <row r="22" spans="2:21" ht="15.75" customHeight="1">
      <c r="B22" s="143">
        <v>16</v>
      </c>
      <c r="C22" s="155" t="s">
        <v>47</v>
      </c>
      <c r="D22" s="143">
        <v>82</v>
      </c>
      <c r="E22" s="1381">
        <v>4</v>
      </c>
      <c r="F22" s="1380">
        <f t="shared" si="0"/>
        <v>4.878048780487805</v>
      </c>
      <c r="G22" s="1383">
        <v>57</v>
      </c>
      <c r="H22" s="1382">
        <v>73.07692307692307</v>
      </c>
      <c r="I22" s="1383">
        <v>11</v>
      </c>
      <c r="J22" s="1380">
        <v>14.102564102564102</v>
      </c>
      <c r="K22" s="1379">
        <v>1</v>
      </c>
      <c r="L22" s="1379">
        <v>1.282051282051282</v>
      </c>
      <c r="M22" s="1379">
        <v>1</v>
      </c>
      <c r="N22" s="1379">
        <v>1.282051282051282</v>
      </c>
      <c r="O22" s="1379">
        <v>4</v>
      </c>
      <c r="P22" s="1382">
        <v>5.128205128205128</v>
      </c>
      <c r="Q22" s="1383">
        <v>2</v>
      </c>
      <c r="R22" s="1382">
        <v>2.564102564102564</v>
      </c>
      <c r="S22" s="1383">
        <v>2</v>
      </c>
      <c r="T22" s="1387">
        <v>2.564102564102564</v>
      </c>
      <c r="U22" s="270"/>
    </row>
    <row r="23" spans="2:21" ht="15.75" customHeight="1">
      <c r="B23" s="143">
        <v>17</v>
      </c>
      <c r="C23" s="155" t="s">
        <v>48</v>
      </c>
      <c r="D23" s="143">
        <v>1</v>
      </c>
      <c r="E23" s="1381">
        <v>0</v>
      </c>
      <c r="F23" s="1380">
        <f t="shared" si="0"/>
        <v>0</v>
      </c>
      <c r="G23" s="1383">
        <v>1</v>
      </c>
      <c r="H23" s="1382">
        <v>100</v>
      </c>
      <c r="I23" s="1383">
        <v>0</v>
      </c>
      <c r="J23" s="1380">
        <v>0</v>
      </c>
      <c r="K23" s="1379">
        <v>0</v>
      </c>
      <c r="L23" s="1379">
        <v>0</v>
      </c>
      <c r="M23" s="1379">
        <v>0</v>
      </c>
      <c r="N23" s="1379">
        <v>0</v>
      </c>
      <c r="O23" s="1379">
        <v>0</v>
      </c>
      <c r="P23" s="1382">
        <v>0</v>
      </c>
      <c r="Q23" s="1383">
        <v>0</v>
      </c>
      <c r="R23" s="1382">
        <v>0</v>
      </c>
      <c r="S23" s="1383">
        <v>0</v>
      </c>
      <c r="T23" s="1387">
        <v>0</v>
      </c>
      <c r="U23" s="270"/>
    </row>
    <row r="24" spans="2:21" ht="15.75" customHeight="1">
      <c r="B24" s="143">
        <v>18</v>
      </c>
      <c r="C24" s="155" t="s">
        <v>49</v>
      </c>
      <c r="D24" s="143">
        <v>33</v>
      </c>
      <c r="E24" s="1381">
        <v>2</v>
      </c>
      <c r="F24" s="1380">
        <f t="shared" si="0"/>
        <v>6.0606060606060606</v>
      </c>
      <c r="G24" s="1383">
        <v>24</v>
      </c>
      <c r="H24" s="1382">
        <v>77.41935483870968</v>
      </c>
      <c r="I24" s="1383">
        <v>2</v>
      </c>
      <c r="J24" s="1380">
        <v>6.451612903225806</v>
      </c>
      <c r="K24" s="1379">
        <v>1</v>
      </c>
      <c r="L24" s="1379">
        <v>3.225806451612903</v>
      </c>
      <c r="M24" s="1379">
        <v>1</v>
      </c>
      <c r="N24" s="1379">
        <v>3.225806451612903</v>
      </c>
      <c r="O24" s="1379">
        <v>2</v>
      </c>
      <c r="P24" s="1382">
        <v>6.451612903225806</v>
      </c>
      <c r="Q24" s="1383">
        <v>1</v>
      </c>
      <c r="R24" s="1382">
        <v>3.225806451612903</v>
      </c>
      <c r="S24" s="1383">
        <v>0</v>
      </c>
      <c r="T24" s="1387">
        <v>0</v>
      </c>
      <c r="U24" s="270"/>
    </row>
    <row r="25" spans="2:21" ht="15.75" customHeight="1">
      <c r="B25" s="143">
        <v>19</v>
      </c>
      <c r="C25" s="155" t="s">
        <v>50</v>
      </c>
      <c r="D25" s="143">
        <v>23</v>
      </c>
      <c r="E25" s="1381">
        <v>3</v>
      </c>
      <c r="F25" s="1380">
        <f t="shared" si="0"/>
        <v>13.043478260869565</v>
      </c>
      <c r="G25" s="1383">
        <v>19</v>
      </c>
      <c r="H25" s="1382">
        <v>95</v>
      </c>
      <c r="I25" s="1383">
        <v>0</v>
      </c>
      <c r="J25" s="1380">
        <v>0</v>
      </c>
      <c r="K25" s="1379">
        <v>0</v>
      </c>
      <c r="L25" s="1379">
        <v>0</v>
      </c>
      <c r="M25" s="1379">
        <v>1</v>
      </c>
      <c r="N25" s="1379">
        <v>5</v>
      </c>
      <c r="O25" s="1379">
        <v>0</v>
      </c>
      <c r="P25" s="1382">
        <v>0</v>
      </c>
      <c r="Q25" s="1383">
        <v>0</v>
      </c>
      <c r="R25" s="1382">
        <v>0</v>
      </c>
      <c r="S25" s="1383">
        <v>0</v>
      </c>
      <c r="T25" s="1387">
        <v>0</v>
      </c>
      <c r="U25" s="270"/>
    </row>
    <row r="26" spans="2:21" ht="15.75" customHeight="1">
      <c r="B26" s="143">
        <v>20</v>
      </c>
      <c r="C26" s="155" t="s">
        <v>51</v>
      </c>
      <c r="D26" s="143">
        <v>38</v>
      </c>
      <c r="E26" s="1381">
        <v>8</v>
      </c>
      <c r="F26" s="1380">
        <f t="shared" si="0"/>
        <v>21.052631578947366</v>
      </c>
      <c r="G26" s="1383">
        <v>21</v>
      </c>
      <c r="H26" s="1382">
        <v>70</v>
      </c>
      <c r="I26" s="1383">
        <v>3</v>
      </c>
      <c r="J26" s="1380">
        <v>10</v>
      </c>
      <c r="K26" s="1379">
        <v>0</v>
      </c>
      <c r="L26" s="1379">
        <v>0</v>
      </c>
      <c r="M26" s="1379">
        <v>0</v>
      </c>
      <c r="N26" s="1379">
        <v>0</v>
      </c>
      <c r="O26" s="1379">
        <v>6</v>
      </c>
      <c r="P26" s="1382">
        <v>20</v>
      </c>
      <c r="Q26" s="1383">
        <v>0</v>
      </c>
      <c r="R26" s="1382">
        <v>0</v>
      </c>
      <c r="S26" s="1383">
        <v>0</v>
      </c>
      <c r="T26" s="1387">
        <v>0</v>
      </c>
      <c r="U26" s="270"/>
    </row>
    <row r="27" spans="2:21" ht="15.75" customHeight="1">
      <c r="B27" s="143">
        <v>21</v>
      </c>
      <c r="C27" s="155" t="s">
        <v>52</v>
      </c>
      <c r="D27" s="143">
        <v>253</v>
      </c>
      <c r="E27" s="1381">
        <v>21</v>
      </c>
      <c r="F27" s="1380">
        <f t="shared" si="0"/>
        <v>8.300395256916996</v>
      </c>
      <c r="G27" s="1383">
        <v>158</v>
      </c>
      <c r="H27" s="1382">
        <v>68.10344827586206</v>
      </c>
      <c r="I27" s="1383">
        <v>31</v>
      </c>
      <c r="J27" s="1380">
        <v>13.36206896551724</v>
      </c>
      <c r="K27" s="1379">
        <v>4</v>
      </c>
      <c r="L27" s="1379">
        <v>1.7241379310344827</v>
      </c>
      <c r="M27" s="1379">
        <v>7</v>
      </c>
      <c r="N27" s="1379">
        <v>3.0172413793103448</v>
      </c>
      <c r="O27" s="1379">
        <v>18</v>
      </c>
      <c r="P27" s="1382">
        <v>7.758620689655173</v>
      </c>
      <c r="Q27" s="1383">
        <v>12</v>
      </c>
      <c r="R27" s="1382">
        <v>5.172413793103448</v>
      </c>
      <c r="S27" s="1383">
        <v>2</v>
      </c>
      <c r="T27" s="1387">
        <v>0.8620689655172413</v>
      </c>
      <c r="U27" s="270"/>
    </row>
    <row r="28" spans="2:21" ht="15.75" customHeight="1">
      <c r="B28" s="143">
        <v>22</v>
      </c>
      <c r="C28" s="155" t="s">
        <v>53</v>
      </c>
      <c r="D28" s="143">
        <v>127</v>
      </c>
      <c r="E28" s="1381">
        <v>12</v>
      </c>
      <c r="F28" s="1380">
        <f t="shared" si="0"/>
        <v>9.448818897637794</v>
      </c>
      <c r="G28" s="1383">
        <v>88</v>
      </c>
      <c r="H28" s="1382">
        <v>76.52173913043478</v>
      </c>
      <c r="I28" s="1383">
        <v>8</v>
      </c>
      <c r="J28" s="1380">
        <v>6.956521739130435</v>
      </c>
      <c r="K28" s="1379">
        <v>0</v>
      </c>
      <c r="L28" s="1379">
        <v>0</v>
      </c>
      <c r="M28" s="1379">
        <v>12</v>
      </c>
      <c r="N28" s="1379">
        <v>10.434782608695652</v>
      </c>
      <c r="O28" s="1379">
        <v>2</v>
      </c>
      <c r="P28" s="1382">
        <v>1.7391304347826086</v>
      </c>
      <c r="Q28" s="1383">
        <v>3</v>
      </c>
      <c r="R28" s="1382">
        <v>2.608695652173913</v>
      </c>
      <c r="S28" s="1383">
        <v>2</v>
      </c>
      <c r="T28" s="1387">
        <v>1.7391304347826086</v>
      </c>
      <c r="U28" s="270"/>
    </row>
    <row r="29" spans="2:21" ht="15.75" customHeight="1">
      <c r="B29" s="143">
        <v>23</v>
      </c>
      <c r="C29" s="155" t="s">
        <v>54</v>
      </c>
      <c r="D29" s="143">
        <v>15</v>
      </c>
      <c r="E29" s="1381">
        <v>0</v>
      </c>
      <c r="F29" s="1380">
        <f t="shared" si="0"/>
        <v>0</v>
      </c>
      <c r="G29" s="1383">
        <v>9</v>
      </c>
      <c r="H29" s="1382">
        <v>60</v>
      </c>
      <c r="I29" s="1383">
        <v>3</v>
      </c>
      <c r="J29" s="1380">
        <v>20</v>
      </c>
      <c r="K29" s="1379">
        <v>0</v>
      </c>
      <c r="L29" s="1379">
        <v>0</v>
      </c>
      <c r="M29" s="1379">
        <v>1</v>
      </c>
      <c r="N29" s="1379">
        <v>6.666666666666667</v>
      </c>
      <c r="O29" s="1379">
        <v>2</v>
      </c>
      <c r="P29" s="1382">
        <v>13.333333333333334</v>
      </c>
      <c r="Q29" s="1383">
        <v>0</v>
      </c>
      <c r="R29" s="1382">
        <v>0</v>
      </c>
      <c r="S29" s="1383">
        <v>0</v>
      </c>
      <c r="T29" s="1387">
        <v>0</v>
      </c>
      <c r="U29" s="270"/>
    </row>
    <row r="30" spans="2:21" ht="15.75" customHeight="1">
      <c r="B30" s="143">
        <v>24</v>
      </c>
      <c r="C30" s="155" t="s">
        <v>55</v>
      </c>
      <c r="D30" s="143">
        <v>13</v>
      </c>
      <c r="E30" s="1381">
        <v>0</v>
      </c>
      <c r="F30" s="1380">
        <f t="shared" si="0"/>
        <v>0</v>
      </c>
      <c r="G30" s="1383">
        <v>8</v>
      </c>
      <c r="H30" s="1382">
        <v>61.53846153846154</v>
      </c>
      <c r="I30" s="1383">
        <v>3</v>
      </c>
      <c r="J30" s="1380">
        <v>23.076923076923077</v>
      </c>
      <c r="K30" s="1379">
        <v>0</v>
      </c>
      <c r="L30" s="1379">
        <v>0</v>
      </c>
      <c r="M30" s="1379">
        <v>0</v>
      </c>
      <c r="N30" s="1379">
        <v>0</v>
      </c>
      <c r="O30" s="1379">
        <v>1</v>
      </c>
      <c r="P30" s="1382">
        <v>7.6923076923076925</v>
      </c>
      <c r="Q30" s="1383">
        <v>1</v>
      </c>
      <c r="R30" s="1382">
        <v>7.6923076923076925</v>
      </c>
      <c r="S30" s="1383">
        <v>0</v>
      </c>
      <c r="T30" s="1387">
        <v>0</v>
      </c>
      <c r="U30" s="270"/>
    </row>
    <row r="31" spans="2:21" ht="15.75" customHeight="1">
      <c r="B31" s="143">
        <v>25</v>
      </c>
      <c r="C31" s="190" t="s">
        <v>56</v>
      </c>
      <c r="D31" s="143">
        <v>11</v>
      </c>
      <c r="E31" s="1381">
        <v>1</v>
      </c>
      <c r="F31" s="1380">
        <f t="shared" si="0"/>
        <v>9.090909090909092</v>
      </c>
      <c r="G31" s="1383">
        <v>10</v>
      </c>
      <c r="H31" s="1382">
        <v>100</v>
      </c>
      <c r="I31" s="1383">
        <v>0</v>
      </c>
      <c r="J31" s="1380">
        <v>0</v>
      </c>
      <c r="K31" s="1379">
        <v>0</v>
      </c>
      <c r="L31" s="1379">
        <v>0</v>
      </c>
      <c r="M31" s="1379">
        <v>0</v>
      </c>
      <c r="N31" s="1379">
        <v>0</v>
      </c>
      <c r="O31" s="1379">
        <v>0</v>
      </c>
      <c r="P31" s="1382">
        <v>0</v>
      </c>
      <c r="Q31" s="1383">
        <v>0</v>
      </c>
      <c r="R31" s="1382">
        <v>0</v>
      </c>
      <c r="S31" s="1383">
        <v>0</v>
      </c>
      <c r="T31" s="1387">
        <v>0</v>
      </c>
      <c r="U31" s="270"/>
    </row>
    <row r="32" spans="2:21" ht="15.75" customHeight="1">
      <c r="B32" s="143">
        <v>26</v>
      </c>
      <c r="C32" s="190" t="s">
        <v>57</v>
      </c>
      <c r="D32" s="143">
        <v>74</v>
      </c>
      <c r="E32" s="1381">
        <v>6</v>
      </c>
      <c r="F32" s="1380">
        <f t="shared" si="0"/>
        <v>8.108108108108109</v>
      </c>
      <c r="G32" s="1383">
        <v>29</v>
      </c>
      <c r="H32" s="1382">
        <v>42.64705882352941</v>
      </c>
      <c r="I32" s="1383">
        <v>8</v>
      </c>
      <c r="J32" s="1380">
        <v>11.76470588235294</v>
      </c>
      <c r="K32" s="1379">
        <v>2</v>
      </c>
      <c r="L32" s="1379">
        <v>2.941176470588235</v>
      </c>
      <c r="M32" s="1379">
        <v>4</v>
      </c>
      <c r="N32" s="1379">
        <v>5.88235294117647</v>
      </c>
      <c r="O32" s="1379">
        <v>16</v>
      </c>
      <c r="P32" s="1382">
        <v>23.52941176470588</v>
      </c>
      <c r="Q32" s="1383">
        <v>6</v>
      </c>
      <c r="R32" s="1382">
        <v>8.823529411764707</v>
      </c>
      <c r="S32" s="1383">
        <v>3</v>
      </c>
      <c r="T32" s="1387">
        <v>4.411764705882353</v>
      </c>
      <c r="U32" s="270"/>
    </row>
    <row r="33" spans="2:21" ht="15.75" customHeight="1" thickBot="1">
      <c r="B33" s="153">
        <v>27</v>
      </c>
      <c r="C33" s="191" t="s">
        <v>58</v>
      </c>
      <c r="D33" s="153">
        <v>25</v>
      </c>
      <c r="E33" s="1343">
        <v>0</v>
      </c>
      <c r="F33" s="1344">
        <f t="shared" si="0"/>
        <v>0</v>
      </c>
      <c r="G33" s="1459">
        <v>21</v>
      </c>
      <c r="H33" s="1342">
        <v>84</v>
      </c>
      <c r="I33" s="1459">
        <v>3</v>
      </c>
      <c r="J33" s="1344">
        <v>12</v>
      </c>
      <c r="K33" s="1458">
        <v>1</v>
      </c>
      <c r="L33" s="1458">
        <v>4</v>
      </c>
      <c r="M33" s="1458">
        <v>0</v>
      </c>
      <c r="N33" s="1458">
        <v>0</v>
      </c>
      <c r="O33" s="1458">
        <v>0</v>
      </c>
      <c r="P33" s="1342">
        <v>0</v>
      </c>
      <c r="Q33" s="1459">
        <v>0</v>
      </c>
      <c r="R33" s="1342">
        <v>0</v>
      </c>
      <c r="S33" s="1459">
        <v>0</v>
      </c>
      <c r="T33" s="1345">
        <v>0</v>
      </c>
      <c r="U33" s="270"/>
    </row>
    <row r="34" spans="2:21" ht="15.75" customHeight="1" thickBot="1">
      <c r="B34" s="1756" t="s">
        <v>30</v>
      </c>
      <c r="C34" s="1980"/>
      <c r="D34" s="1401">
        <f>SUM(D7:D33)</f>
        <v>2242</v>
      </c>
      <c r="E34" s="1338">
        <f>SUM(E7:E33)</f>
        <v>176</v>
      </c>
      <c r="F34" s="1327">
        <f>E34/D34*100</f>
        <v>7.850133809099019</v>
      </c>
      <c r="G34" s="1338">
        <f>SUM(G7:G33)</f>
        <v>1254</v>
      </c>
      <c r="H34" s="1327">
        <v>8.089800658022064</v>
      </c>
      <c r="I34" s="1338">
        <v>307</v>
      </c>
      <c r="J34" s="1328">
        <v>1.9805173859750984</v>
      </c>
      <c r="K34" s="1338">
        <v>39</v>
      </c>
      <c r="L34" s="1327">
        <v>0.25159667118250434</v>
      </c>
      <c r="M34" s="1338">
        <v>92</v>
      </c>
      <c r="N34" s="1327">
        <v>0.5935100961228308</v>
      </c>
      <c r="O34" s="1338">
        <v>235</v>
      </c>
      <c r="P34" s="1327">
        <v>1.5160312237920133</v>
      </c>
      <c r="Q34" s="1338">
        <v>112</v>
      </c>
      <c r="R34" s="1327">
        <v>0.7225340300625765</v>
      </c>
      <c r="S34" s="1338">
        <v>27</v>
      </c>
      <c r="T34" s="1326">
        <v>0.17418231081865687</v>
      </c>
      <c r="U34" s="270"/>
    </row>
    <row r="35" spans="2:21" ht="15.75" customHeight="1">
      <c r="B35" s="2079" t="s">
        <v>223</v>
      </c>
      <c r="C35" s="2080"/>
      <c r="D35" s="299">
        <v>377</v>
      </c>
      <c r="E35" s="1330">
        <v>17</v>
      </c>
      <c r="F35" s="1329">
        <f>E35/D35*100</f>
        <v>4.509283819628647</v>
      </c>
      <c r="G35" s="1330">
        <v>218</v>
      </c>
      <c r="H35" s="1329">
        <v>60.55555555555555</v>
      </c>
      <c r="I35" s="1330">
        <v>5</v>
      </c>
      <c r="J35" s="1341">
        <v>1.3888888888888888</v>
      </c>
      <c r="K35" s="1330">
        <v>13</v>
      </c>
      <c r="L35" s="1023">
        <v>3.6111111111111107</v>
      </c>
      <c r="M35" s="1330">
        <v>24</v>
      </c>
      <c r="N35" s="1023">
        <v>6.666666666666667</v>
      </c>
      <c r="O35" s="1330">
        <v>0</v>
      </c>
      <c r="P35" s="1329">
        <v>0</v>
      </c>
      <c r="Q35" s="1330">
        <v>99</v>
      </c>
      <c r="R35" s="1329">
        <v>27.500000000000004</v>
      </c>
      <c r="S35" s="1330">
        <v>1</v>
      </c>
      <c r="T35" s="1331">
        <v>0.2777777777777778</v>
      </c>
      <c r="U35" s="270"/>
    </row>
    <row r="36" spans="2:21" ht="15.75" customHeight="1" thickBot="1">
      <c r="B36" s="2081" t="s">
        <v>224</v>
      </c>
      <c r="C36" s="2082"/>
      <c r="D36" s="1332">
        <v>0</v>
      </c>
      <c r="E36" s="1334">
        <v>0</v>
      </c>
      <c r="F36" s="1333">
        <v>0</v>
      </c>
      <c r="G36" s="1334">
        <v>0</v>
      </c>
      <c r="H36" s="1333">
        <v>0</v>
      </c>
      <c r="I36" s="1334">
        <v>0</v>
      </c>
      <c r="J36" s="1346">
        <v>0</v>
      </c>
      <c r="K36" s="1334">
        <v>0</v>
      </c>
      <c r="L36" s="1334">
        <v>0</v>
      </c>
      <c r="M36" s="1334">
        <v>0</v>
      </c>
      <c r="N36" s="1334">
        <v>0</v>
      </c>
      <c r="O36" s="1334">
        <v>0</v>
      </c>
      <c r="P36" s="1333">
        <v>0</v>
      </c>
      <c r="Q36" s="1334">
        <v>0</v>
      </c>
      <c r="R36" s="1333">
        <v>0</v>
      </c>
      <c r="S36" s="1334">
        <v>0</v>
      </c>
      <c r="T36" s="1340">
        <v>0</v>
      </c>
      <c r="U36" s="270"/>
    </row>
    <row r="37" spans="2:21" ht="15.75" customHeight="1" thickBot="1">
      <c r="B37" s="1775" t="s">
        <v>164</v>
      </c>
      <c r="C37" s="1875"/>
      <c r="D37" s="1396">
        <f>SUM(D34:D36)</f>
        <v>2619</v>
      </c>
      <c r="E37" s="1397">
        <f>SUM(E34:E36)</f>
        <v>193</v>
      </c>
      <c r="F37" s="1398">
        <f>SUM(F35:F36)</f>
        <v>4.509283819628647</v>
      </c>
      <c r="G37" s="1339">
        <f>SUM(G34:G36)</f>
        <v>1472</v>
      </c>
      <c r="H37" s="1335">
        <v>8.759297828027373</v>
      </c>
      <c r="I37" s="1339">
        <v>312</v>
      </c>
      <c r="J37" s="1336">
        <v>1.8565903005058018</v>
      </c>
      <c r="K37" s="1397">
        <v>52</v>
      </c>
      <c r="L37" s="1336">
        <v>0.309431716750967</v>
      </c>
      <c r="M37" s="1397">
        <v>116</v>
      </c>
      <c r="N37" s="1336">
        <v>0.6902707527521571</v>
      </c>
      <c r="O37" s="1339">
        <v>235</v>
      </c>
      <c r="P37" s="1397">
        <v>0</v>
      </c>
      <c r="Q37" s="1339">
        <v>211</v>
      </c>
      <c r="R37" s="1397">
        <v>0</v>
      </c>
      <c r="S37" s="1339">
        <v>28</v>
      </c>
      <c r="T37" s="1480">
        <v>0</v>
      </c>
      <c r="U37" s="270"/>
    </row>
    <row r="38" spans="2:21" ht="11.25" customHeight="1">
      <c r="B38" s="1427" t="s">
        <v>261</v>
      </c>
      <c r="C38" s="1427"/>
      <c r="D38" s="1418"/>
      <c r="E38" s="1418"/>
      <c r="F38" s="1418"/>
      <c r="G38" s="1418"/>
      <c r="H38" s="1418"/>
      <c r="I38" s="1418"/>
      <c r="J38" s="1418"/>
      <c r="K38" s="1418"/>
      <c r="L38" s="1418"/>
      <c r="M38" s="1418"/>
      <c r="N38" s="1418"/>
      <c r="O38" s="1418"/>
      <c r="P38" s="1418"/>
      <c r="Q38" s="1418"/>
      <c r="R38" s="1418"/>
      <c r="S38" s="1418"/>
      <c r="T38" s="1418"/>
      <c r="U38" s="1418"/>
    </row>
  </sheetData>
  <sheetProtection/>
  <mergeCells count="22">
    <mergeCell ref="D4:F4"/>
    <mergeCell ref="D5:D6"/>
    <mergeCell ref="E5:F5"/>
    <mergeCell ref="K5:L5"/>
    <mergeCell ref="M5:N5"/>
    <mergeCell ref="G4:H5"/>
    <mergeCell ref="I4:J5"/>
    <mergeCell ref="S1:T1"/>
    <mergeCell ref="S4:T5"/>
    <mergeCell ref="K4:N4"/>
    <mergeCell ref="O4:P5"/>
    <mergeCell ref="M1:P1"/>
    <mergeCell ref="B36:C36"/>
    <mergeCell ref="B37:C37"/>
    <mergeCell ref="B38:U38"/>
    <mergeCell ref="B2:T2"/>
    <mergeCell ref="Q4:R5"/>
    <mergeCell ref="B3:R3"/>
    <mergeCell ref="B35:C35"/>
    <mergeCell ref="B4:B6"/>
    <mergeCell ref="C4:C6"/>
    <mergeCell ref="B34:C34"/>
  </mergeCells>
  <printOptions/>
  <pageMargins left="0.16" right="0.16" top="0.22" bottom="0.18" header="0.2" footer="0.15"/>
  <pageSetup horizontalDpi="600" verticalDpi="600" orientation="landscape" paperSize="9" scale="9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19.57421875" style="0" customWidth="1"/>
    <col min="4" max="4" width="10.57421875" style="0" customWidth="1"/>
    <col min="5" max="14" width="6.7109375" style="0" customWidth="1"/>
    <col min="15" max="18" width="7.28125" style="0" customWidth="1"/>
    <col min="21" max="21" width="10.57421875" style="0" bestFit="1" customWidth="1"/>
  </cols>
  <sheetData>
    <row r="1" spans="17:18" ht="15.75">
      <c r="Q1" s="1862" t="s">
        <v>441</v>
      </c>
      <c r="R1" s="1862"/>
    </row>
    <row r="2" spans="2:18" ht="32.25" customHeight="1" thickBot="1">
      <c r="B2" s="2115" t="s">
        <v>111</v>
      </c>
      <c r="C2" s="2115"/>
      <c r="D2" s="2116"/>
      <c r="E2" s="2116"/>
      <c r="F2" s="2116"/>
      <c r="G2" s="2116"/>
      <c r="H2" s="2116"/>
      <c r="I2" s="2116"/>
      <c r="J2" s="2116"/>
      <c r="K2" s="2116"/>
      <c r="L2" s="2116"/>
      <c r="M2" s="2116"/>
      <c r="N2" s="2116"/>
      <c r="O2" s="2116"/>
      <c r="P2" s="2116"/>
      <c r="Q2" s="2116"/>
      <c r="R2" s="2116"/>
    </row>
    <row r="3" spans="2:18" ht="44.25" customHeight="1">
      <c r="B3" s="1971" t="s">
        <v>193</v>
      </c>
      <c r="C3" s="1973" t="s">
        <v>28</v>
      </c>
      <c r="D3" s="2112" t="s">
        <v>184</v>
      </c>
      <c r="E3" s="2098" t="s">
        <v>218</v>
      </c>
      <c r="F3" s="2098"/>
      <c r="G3" s="2098" t="s">
        <v>219</v>
      </c>
      <c r="H3" s="2098"/>
      <c r="I3" s="2098" t="s">
        <v>216</v>
      </c>
      <c r="J3" s="2098"/>
      <c r="K3" s="2098" t="s">
        <v>213</v>
      </c>
      <c r="L3" s="2098"/>
      <c r="M3" s="2098" t="s">
        <v>214</v>
      </c>
      <c r="N3" s="2098"/>
      <c r="O3" s="2098" t="s">
        <v>360</v>
      </c>
      <c r="P3" s="2098"/>
      <c r="Q3" s="2098" t="s">
        <v>289</v>
      </c>
      <c r="R3" s="2102"/>
    </row>
    <row r="4" spans="2:18" ht="6.75" customHeight="1" hidden="1">
      <c r="B4" s="2104"/>
      <c r="C4" s="2105"/>
      <c r="D4" s="2113"/>
      <c r="E4" s="242"/>
      <c r="F4" s="242"/>
      <c r="G4" s="242" t="s">
        <v>255</v>
      </c>
      <c r="H4" s="242" t="s">
        <v>187</v>
      </c>
      <c r="I4" s="242" t="s">
        <v>255</v>
      </c>
      <c r="J4" s="242" t="s">
        <v>187</v>
      </c>
      <c r="K4" s="242" t="s">
        <v>259</v>
      </c>
      <c r="L4" s="242" t="s">
        <v>187</v>
      </c>
      <c r="M4" s="242" t="s">
        <v>255</v>
      </c>
      <c r="N4" s="242" t="s">
        <v>187</v>
      </c>
      <c r="O4" s="242" t="s">
        <v>255</v>
      </c>
      <c r="P4" s="242" t="s">
        <v>187</v>
      </c>
      <c r="Q4" s="242" t="s">
        <v>255</v>
      </c>
      <c r="R4" s="243" t="s">
        <v>187</v>
      </c>
    </row>
    <row r="5" spans="2:18" ht="13.5" customHeight="1" hidden="1" thickBot="1">
      <c r="B5" s="2104"/>
      <c r="C5" s="2105"/>
      <c r="D5" s="2113"/>
      <c r="E5" s="242"/>
      <c r="F5" s="242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7"/>
    </row>
    <row r="6" spans="2:18" ht="15" thickBot="1">
      <c r="B6" s="1972"/>
      <c r="C6" s="1974"/>
      <c r="D6" s="2114"/>
      <c r="E6" s="192" t="s">
        <v>268</v>
      </c>
      <c r="F6" s="192" t="s">
        <v>187</v>
      </c>
      <c r="G6" s="192" t="s">
        <v>268</v>
      </c>
      <c r="H6" s="192" t="s">
        <v>187</v>
      </c>
      <c r="I6" s="192" t="s">
        <v>268</v>
      </c>
      <c r="J6" s="192" t="s">
        <v>187</v>
      </c>
      <c r="K6" s="192" t="s">
        <v>268</v>
      </c>
      <c r="L6" s="192" t="s">
        <v>187</v>
      </c>
      <c r="M6" s="192" t="s">
        <v>268</v>
      </c>
      <c r="N6" s="192" t="s">
        <v>187</v>
      </c>
      <c r="O6" s="192" t="s">
        <v>268</v>
      </c>
      <c r="P6" s="192" t="s">
        <v>187</v>
      </c>
      <c r="Q6" s="192" t="s">
        <v>268</v>
      </c>
      <c r="R6" s="193" t="s">
        <v>187</v>
      </c>
    </row>
    <row r="7" spans="2:21" ht="15" customHeight="1">
      <c r="B7" s="142">
        <v>1</v>
      </c>
      <c r="C7" s="154" t="s">
        <v>32</v>
      </c>
      <c r="D7" s="182">
        <v>18</v>
      </c>
      <c r="E7" s="160">
        <v>7</v>
      </c>
      <c r="F7" s="183">
        <v>38.88888888888889</v>
      </c>
      <c r="G7" s="160">
        <v>0</v>
      </c>
      <c r="H7" s="183">
        <v>0</v>
      </c>
      <c r="I7" s="160">
        <v>1</v>
      </c>
      <c r="J7" s="183">
        <v>5.555555555555555</v>
      </c>
      <c r="K7" s="160">
        <v>0</v>
      </c>
      <c r="L7" s="183">
        <v>0</v>
      </c>
      <c r="M7" s="160">
        <v>4</v>
      </c>
      <c r="N7" s="183">
        <v>22.22222222222222</v>
      </c>
      <c r="O7" s="160">
        <v>2</v>
      </c>
      <c r="P7" s="183">
        <v>11.11111111111111</v>
      </c>
      <c r="Q7" s="160">
        <v>4</v>
      </c>
      <c r="R7" s="245">
        <v>22.22222222222222</v>
      </c>
      <c r="S7" s="364"/>
      <c r="T7" s="364"/>
      <c r="U7" s="300"/>
    </row>
    <row r="8" spans="2:21" ht="15" customHeight="1">
      <c r="B8" s="143">
        <v>2</v>
      </c>
      <c r="C8" s="155" t="s">
        <v>33</v>
      </c>
      <c r="D8" s="184">
        <v>42</v>
      </c>
      <c r="E8" s="88">
        <v>19</v>
      </c>
      <c r="F8" s="185">
        <v>45.23809523809524</v>
      </c>
      <c r="G8" s="88">
        <v>0</v>
      </c>
      <c r="H8" s="185">
        <v>0</v>
      </c>
      <c r="I8" s="88">
        <v>6</v>
      </c>
      <c r="J8" s="185">
        <v>14.285714285714285</v>
      </c>
      <c r="K8" s="88">
        <v>5</v>
      </c>
      <c r="L8" s="185">
        <v>11.904761904761903</v>
      </c>
      <c r="M8" s="88">
        <v>6</v>
      </c>
      <c r="N8" s="185">
        <v>14.285714285714285</v>
      </c>
      <c r="O8" s="88">
        <v>4</v>
      </c>
      <c r="P8" s="185">
        <v>9.523809523809524</v>
      </c>
      <c r="Q8" s="88">
        <v>2</v>
      </c>
      <c r="R8" s="248">
        <v>4.761904761904762</v>
      </c>
      <c r="S8" s="364"/>
      <c r="T8" s="364"/>
      <c r="U8" s="300"/>
    </row>
    <row r="9" spans="2:21" ht="15" customHeight="1">
      <c r="B9" s="143">
        <v>3</v>
      </c>
      <c r="C9" s="155" t="s">
        <v>34</v>
      </c>
      <c r="D9" s="184">
        <v>8</v>
      </c>
      <c r="E9" s="88">
        <v>3</v>
      </c>
      <c r="F9" s="185">
        <v>37.5</v>
      </c>
      <c r="G9" s="88">
        <v>1</v>
      </c>
      <c r="H9" s="185">
        <v>12.5</v>
      </c>
      <c r="I9" s="88">
        <v>2</v>
      </c>
      <c r="J9" s="185">
        <v>25</v>
      </c>
      <c r="K9" s="88">
        <v>1</v>
      </c>
      <c r="L9" s="185">
        <v>12.5</v>
      </c>
      <c r="M9" s="88">
        <v>0</v>
      </c>
      <c r="N9" s="185">
        <v>0</v>
      </c>
      <c r="O9" s="88">
        <v>0</v>
      </c>
      <c r="P9" s="185">
        <v>0</v>
      </c>
      <c r="Q9" s="88">
        <v>1</v>
      </c>
      <c r="R9" s="248">
        <v>12.5</v>
      </c>
      <c r="S9" s="364"/>
      <c r="T9" s="364"/>
      <c r="U9" s="300"/>
    </row>
    <row r="10" spans="2:21" ht="15" customHeight="1">
      <c r="B10" s="143">
        <v>4</v>
      </c>
      <c r="C10" s="155" t="s">
        <v>35</v>
      </c>
      <c r="D10" s="184">
        <v>215</v>
      </c>
      <c r="E10" s="88">
        <v>66</v>
      </c>
      <c r="F10" s="185">
        <v>30.697674418604652</v>
      </c>
      <c r="G10" s="88">
        <v>9</v>
      </c>
      <c r="H10" s="185">
        <v>4.186046511627907</v>
      </c>
      <c r="I10" s="88">
        <v>50</v>
      </c>
      <c r="J10" s="185">
        <v>23.25581395348837</v>
      </c>
      <c r="K10" s="88">
        <v>21</v>
      </c>
      <c r="L10" s="185">
        <v>9.767441860465116</v>
      </c>
      <c r="M10" s="88">
        <v>48</v>
      </c>
      <c r="N10" s="185">
        <v>22.325581395348838</v>
      </c>
      <c r="O10" s="88">
        <v>18</v>
      </c>
      <c r="P10" s="185">
        <v>8.372093023255815</v>
      </c>
      <c r="Q10" s="88">
        <v>3</v>
      </c>
      <c r="R10" s="248">
        <v>1.3953488372093024</v>
      </c>
      <c r="S10" s="364"/>
      <c r="T10" s="364"/>
      <c r="U10" s="300"/>
    </row>
    <row r="11" spans="2:21" ht="15" customHeight="1">
      <c r="B11" s="143">
        <v>5</v>
      </c>
      <c r="C11" s="155" t="s">
        <v>36</v>
      </c>
      <c r="D11" s="184">
        <v>206</v>
      </c>
      <c r="E11" s="88">
        <v>108</v>
      </c>
      <c r="F11" s="185">
        <v>52.42718446601942</v>
      </c>
      <c r="G11" s="88">
        <v>27</v>
      </c>
      <c r="H11" s="185">
        <v>13.106796116504855</v>
      </c>
      <c r="I11" s="88">
        <v>20</v>
      </c>
      <c r="J11" s="185">
        <v>9.70873786407767</v>
      </c>
      <c r="K11" s="88">
        <v>20</v>
      </c>
      <c r="L11" s="185">
        <v>9.70873786407767</v>
      </c>
      <c r="M11" s="88">
        <v>19</v>
      </c>
      <c r="N11" s="185">
        <v>9.223300970873787</v>
      </c>
      <c r="O11" s="88">
        <v>7</v>
      </c>
      <c r="P11" s="185">
        <v>3.3980582524271843</v>
      </c>
      <c r="Q11" s="88">
        <v>5</v>
      </c>
      <c r="R11" s="248">
        <v>2.4271844660194173</v>
      </c>
      <c r="S11" s="364"/>
      <c r="T11" s="364"/>
      <c r="U11" s="300"/>
    </row>
    <row r="12" spans="2:21" ht="15" customHeight="1">
      <c r="B12" s="143">
        <v>6</v>
      </c>
      <c r="C12" s="155" t="s">
        <v>37</v>
      </c>
      <c r="D12" s="184">
        <v>18</v>
      </c>
      <c r="E12" s="88">
        <v>10</v>
      </c>
      <c r="F12" s="185">
        <v>55.55555555555556</v>
      </c>
      <c r="G12" s="88">
        <v>2</v>
      </c>
      <c r="H12" s="185">
        <v>11.11111111111111</v>
      </c>
      <c r="I12" s="88">
        <v>3</v>
      </c>
      <c r="J12" s="185">
        <v>16.666666666666664</v>
      </c>
      <c r="K12" s="88">
        <v>3</v>
      </c>
      <c r="L12" s="185">
        <v>16.666666666666664</v>
      </c>
      <c r="M12" s="88">
        <v>0</v>
      </c>
      <c r="N12" s="185">
        <v>0</v>
      </c>
      <c r="O12" s="88">
        <v>0</v>
      </c>
      <c r="P12" s="185">
        <v>0</v>
      </c>
      <c r="Q12" s="88">
        <v>0</v>
      </c>
      <c r="R12" s="248">
        <v>0</v>
      </c>
      <c r="S12" s="364"/>
      <c r="T12" s="364"/>
      <c r="U12" s="300"/>
    </row>
    <row r="13" spans="2:21" ht="15" customHeight="1">
      <c r="B13" s="143">
        <v>7</v>
      </c>
      <c r="C13" s="155" t="s">
        <v>38</v>
      </c>
      <c r="D13" s="184">
        <v>7</v>
      </c>
      <c r="E13" s="88">
        <v>4</v>
      </c>
      <c r="F13" s="185">
        <v>57.14285714285714</v>
      </c>
      <c r="G13" s="88">
        <v>0</v>
      </c>
      <c r="H13" s="185">
        <v>0</v>
      </c>
      <c r="I13" s="88">
        <v>1</v>
      </c>
      <c r="J13" s="185">
        <v>14.285714285714285</v>
      </c>
      <c r="K13" s="88">
        <v>0</v>
      </c>
      <c r="L13" s="185">
        <v>0</v>
      </c>
      <c r="M13" s="88">
        <v>1</v>
      </c>
      <c r="N13" s="185">
        <v>14.285714285714285</v>
      </c>
      <c r="O13" s="88">
        <v>0</v>
      </c>
      <c r="P13" s="185">
        <v>0</v>
      </c>
      <c r="Q13" s="88">
        <v>1</v>
      </c>
      <c r="R13" s="248">
        <v>14.285714285714285</v>
      </c>
      <c r="S13" s="364"/>
      <c r="T13" s="364"/>
      <c r="U13" s="300"/>
    </row>
    <row r="14" spans="2:21" ht="15" customHeight="1">
      <c r="B14" s="143">
        <v>8</v>
      </c>
      <c r="C14" s="155" t="s">
        <v>39</v>
      </c>
      <c r="D14" s="184">
        <v>55</v>
      </c>
      <c r="E14" s="88">
        <v>17</v>
      </c>
      <c r="F14" s="185">
        <v>30.909090909090907</v>
      </c>
      <c r="G14" s="88">
        <v>4</v>
      </c>
      <c r="H14" s="185">
        <v>7.2727272727272725</v>
      </c>
      <c r="I14" s="88">
        <v>9</v>
      </c>
      <c r="J14" s="185">
        <v>16.363636363636363</v>
      </c>
      <c r="K14" s="88">
        <v>6</v>
      </c>
      <c r="L14" s="185">
        <v>10.909090909090908</v>
      </c>
      <c r="M14" s="88">
        <v>13</v>
      </c>
      <c r="N14" s="185">
        <v>23.636363636363637</v>
      </c>
      <c r="O14" s="88">
        <v>4</v>
      </c>
      <c r="P14" s="185">
        <v>7.2727272727272725</v>
      </c>
      <c r="Q14" s="88">
        <v>2</v>
      </c>
      <c r="R14" s="248">
        <v>3.6363636363636362</v>
      </c>
      <c r="S14" s="364"/>
      <c r="T14" s="364"/>
      <c r="U14" s="300"/>
    </row>
    <row r="15" spans="2:21" ht="15" customHeight="1">
      <c r="B15" s="143">
        <v>9</v>
      </c>
      <c r="C15" s="155" t="s">
        <v>40</v>
      </c>
      <c r="D15" s="184">
        <v>12</v>
      </c>
      <c r="E15" s="88">
        <v>3</v>
      </c>
      <c r="F15" s="185">
        <v>25</v>
      </c>
      <c r="G15" s="88">
        <v>1</v>
      </c>
      <c r="H15" s="185">
        <v>8.333333333333332</v>
      </c>
      <c r="I15" s="88">
        <v>6</v>
      </c>
      <c r="J15" s="185">
        <v>50</v>
      </c>
      <c r="K15" s="88">
        <v>0</v>
      </c>
      <c r="L15" s="185">
        <v>0</v>
      </c>
      <c r="M15" s="88">
        <v>1</v>
      </c>
      <c r="N15" s="185">
        <v>8.333333333333332</v>
      </c>
      <c r="O15" s="88">
        <v>0</v>
      </c>
      <c r="P15" s="185">
        <v>0</v>
      </c>
      <c r="Q15" s="88">
        <v>1</v>
      </c>
      <c r="R15" s="248">
        <v>8.333333333333332</v>
      </c>
      <c r="S15" s="364"/>
      <c r="T15" s="364"/>
      <c r="U15" s="300"/>
    </row>
    <row r="16" spans="2:21" ht="15" customHeight="1">
      <c r="B16" s="143">
        <v>10</v>
      </c>
      <c r="C16" s="155" t="s">
        <v>41</v>
      </c>
      <c r="D16" s="184">
        <v>27</v>
      </c>
      <c r="E16" s="88">
        <v>12</v>
      </c>
      <c r="F16" s="185">
        <v>44.44444444444444</v>
      </c>
      <c r="G16" s="88">
        <v>2</v>
      </c>
      <c r="H16" s="185">
        <v>7.4074074074074066</v>
      </c>
      <c r="I16" s="88">
        <v>8</v>
      </c>
      <c r="J16" s="185">
        <v>29.629629629629626</v>
      </c>
      <c r="K16" s="88">
        <v>0</v>
      </c>
      <c r="L16" s="185">
        <v>0</v>
      </c>
      <c r="M16" s="88">
        <v>3</v>
      </c>
      <c r="N16" s="185">
        <v>11.11111111111111</v>
      </c>
      <c r="O16" s="88">
        <v>0</v>
      </c>
      <c r="P16" s="185">
        <v>0</v>
      </c>
      <c r="Q16" s="88">
        <v>2</v>
      </c>
      <c r="R16" s="248">
        <v>7.4074074074074066</v>
      </c>
      <c r="S16" s="364"/>
      <c r="T16" s="364"/>
      <c r="U16" s="300"/>
    </row>
    <row r="17" spans="1:21" ht="15" customHeight="1">
      <c r="A17" s="1578">
        <v>103</v>
      </c>
      <c r="B17" s="143">
        <v>11</v>
      </c>
      <c r="C17" s="155" t="s">
        <v>42</v>
      </c>
      <c r="D17" s="184">
        <v>9</v>
      </c>
      <c r="E17" s="88">
        <v>3</v>
      </c>
      <c r="F17" s="185">
        <v>33.33333333333333</v>
      </c>
      <c r="G17" s="88">
        <v>2</v>
      </c>
      <c r="H17" s="185">
        <v>22.22222222222222</v>
      </c>
      <c r="I17" s="88">
        <v>1</v>
      </c>
      <c r="J17" s="185">
        <v>11.11111111111111</v>
      </c>
      <c r="K17" s="88">
        <v>0</v>
      </c>
      <c r="L17" s="185">
        <v>0</v>
      </c>
      <c r="M17" s="88">
        <v>1</v>
      </c>
      <c r="N17" s="185">
        <v>11.11111111111111</v>
      </c>
      <c r="O17" s="88">
        <v>2</v>
      </c>
      <c r="P17" s="185">
        <v>22.22222222222222</v>
      </c>
      <c r="Q17" s="88">
        <v>0</v>
      </c>
      <c r="R17" s="248">
        <v>0</v>
      </c>
      <c r="S17" s="364"/>
      <c r="T17" s="364"/>
      <c r="U17" s="300"/>
    </row>
    <row r="18" spans="1:21" ht="15" customHeight="1">
      <c r="A18" s="1578"/>
      <c r="B18" s="143">
        <v>12</v>
      </c>
      <c r="C18" s="155" t="s">
        <v>43</v>
      </c>
      <c r="D18" s="184">
        <v>52</v>
      </c>
      <c r="E18" s="88">
        <v>17</v>
      </c>
      <c r="F18" s="185">
        <v>32.69230769230769</v>
      </c>
      <c r="G18" s="88">
        <v>5</v>
      </c>
      <c r="H18" s="185">
        <v>9.615384615384617</v>
      </c>
      <c r="I18" s="88">
        <v>17</v>
      </c>
      <c r="J18" s="185">
        <v>32.69230769230769</v>
      </c>
      <c r="K18" s="88">
        <v>8</v>
      </c>
      <c r="L18" s="185">
        <v>15.384615384615385</v>
      </c>
      <c r="M18" s="88">
        <v>2</v>
      </c>
      <c r="N18" s="185">
        <v>3.8461538461538463</v>
      </c>
      <c r="O18" s="88">
        <v>1</v>
      </c>
      <c r="P18" s="185">
        <v>1.9230769230769231</v>
      </c>
      <c r="Q18" s="88">
        <v>2</v>
      </c>
      <c r="R18" s="248">
        <v>3.8461538461538463</v>
      </c>
      <c r="S18" s="364"/>
      <c r="T18" s="364"/>
      <c r="U18" s="300"/>
    </row>
    <row r="19" spans="2:21" ht="15" customHeight="1">
      <c r="B19" s="143">
        <v>13</v>
      </c>
      <c r="C19" s="155" t="s">
        <v>44</v>
      </c>
      <c r="D19" s="184">
        <v>72</v>
      </c>
      <c r="E19" s="88">
        <v>19</v>
      </c>
      <c r="F19" s="185">
        <v>26.38888888888889</v>
      </c>
      <c r="G19" s="88">
        <v>24</v>
      </c>
      <c r="H19" s="185">
        <v>33.33333333333333</v>
      </c>
      <c r="I19" s="88">
        <v>9</v>
      </c>
      <c r="J19" s="185">
        <v>12.5</v>
      </c>
      <c r="K19" s="88">
        <v>10</v>
      </c>
      <c r="L19" s="185">
        <v>13.88888888888889</v>
      </c>
      <c r="M19" s="88">
        <v>7</v>
      </c>
      <c r="N19" s="185">
        <v>9.722222222222223</v>
      </c>
      <c r="O19" s="88">
        <v>0</v>
      </c>
      <c r="P19" s="185">
        <v>0</v>
      </c>
      <c r="Q19" s="88">
        <v>3</v>
      </c>
      <c r="R19" s="248">
        <v>4.166666666666666</v>
      </c>
      <c r="S19" s="364"/>
      <c r="T19" s="364"/>
      <c r="U19" s="300"/>
    </row>
    <row r="20" spans="2:21" ht="15" customHeight="1">
      <c r="B20" s="143">
        <v>14</v>
      </c>
      <c r="C20" s="155" t="s">
        <v>45</v>
      </c>
      <c r="D20" s="184">
        <v>2</v>
      </c>
      <c r="E20" s="88">
        <v>1</v>
      </c>
      <c r="F20" s="185">
        <v>50</v>
      </c>
      <c r="G20" s="88">
        <v>0</v>
      </c>
      <c r="H20" s="185">
        <v>0</v>
      </c>
      <c r="I20" s="88">
        <v>1</v>
      </c>
      <c r="J20" s="185">
        <v>50</v>
      </c>
      <c r="K20" s="88">
        <v>0</v>
      </c>
      <c r="L20" s="185">
        <v>0</v>
      </c>
      <c r="M20" s="88">
        <v>0</v>
      </c>
      <c r="N20" s="185">
        <v>0</v>
      </c>
      <c r="O20" s="88">
        <v>0</v>
      </c>
      <c r="P20" s="185">
        <v>0</v>
      </c>
      <c r="Q20" s="88">
        <v>0</v>
      </c>
      <c r="R20" s="248">
        <v>0</v>
      </c>
      <c r="S20" s="364"/>
      <c r="T20" s="364"/>
      <c r="U20" s="300"/>
    </row>
    <row r="21" spans="2:21" ht="15" customHeight="1">
      <c r="B21" s="143">
        <v>15</v>
      </c>
      <c r="C21" s="155" t="s">
        <v>46</v>
      </c>
      <c r="D21" s="184">
        <v>64</v>
      </c>
      <c r="E21" s="88">
        <v>27</v>
      </c>
      <c r="F21" s="185">
        <v>42.1875</v>
      </c>
      <c r="G21" s="88">
        <v>3</v>
      </c>
      <c r="H21" s="185">
        <v>4.6875</v>
      </c>
      <c r="I21" s="88">
        <v>17</v>
      </c>
      <c r="J21" s="185">
        <v>26.5625</v>
      </c>
      <c r="K21" s="88">
        <v>5</v>
      </c>
      <c r="L21" s="185">
        <v>7.8125</v>
      </c>
      <c r="M21" s="88">
        <v>5</v>
      </c>
      <c r="N21" s="185">
        <v>7.8125</v>
      </c>
      <c r="O21" s="88">
        <v>4</v>
      </c>
      <c r="P21" s="185">
        <v>6.25</v>
      </c>
      <c r="Q21" s="88">
        <v>3</v>
      </c>
      <c r="R21" s="248">
        <v>4.6875</v>
      </c>
      <c r="S21" s="364"/>
      <c r="T21" s="364"/>
      <c r="U21" s="300"/>
    </row>
    <row r="22" spans="2:21" ht="15" customHeight="1">
      <c r="B22" s="143">
        <v>16</v>
      </c>
      <c r="C22" s="155" t="s">
        <v>47</v>
      </c>
      <c r="D22" s="184">
        <v>12</v>
      </c>
      <c r="E22" s="88">
        <v>6</v>
      </c>
      <c r="F22" s="185">
        <v>50</v>
      </c>
      <c r="G22" s="88">
        <v>1</v>
      </c>
      <c r="H22" s="185">
        <v>8.333333333333332</v>
      </c>
      <c r="I22" s="88">
        <v>1</v>
      </c>
      <c r="J22" s="185">
        <v>8.333333333333332</v>
      </c>
      <c r="K22" s="88">
        <v>0</v>
      </c>
      <c r="L22" s="185">
        <v>0</v>
      </c>
      <c r="M22" s="88">
        <v>1</v>
      </c>
      <c r="N22" s="185">
        <v>8.333333333333332</v>
      </c>
      <c r="O22" s="88">
        <v>0</v>
      </c>
      <c r="P22" s="185">
        <v>0</v>
      </c>
      <c r="Q22" s="88">
        <v>3</v>
      </c>
      <c r="R22" s="248">
        <v>25</v>
      </c>
      <c r="S22" s="364"/>
      <c r="T22" s="364"/>
      <c r="U22" s="300"/>
    </row>
    <row r="23" spans="2:21" ht="15" customHeight="1">
      <c r="B23" s="143">
        <v>17</v>
      </c>
      <c r="C23" s="155" t="s">
        <v>48</v>
      </c>
      <c r="D23" s="184">
        <v>36</v>
      </c>
      <c r="E23" s="88">
        <v>11</v>
      </c>
      <c r="F23" s="185">
        <v>30.555555555555557</v>
      </c>
      <c r="G23" s="88">
        <v>3</v>
      </c>
      <c r="H23" s="185">
        <v>8.333333333333332</v>
      </c>
      <c r="I23" s="88">
        <v>13</v>
      </c>
      <c r="J23" s="185">
        <v>36.11111111111111</v>
      </c>
      <c r="K23" s="88">
        <v>2</v>
      </c>
      <c r="L23" s="185">
        <v>5.555555555555555</v>
      </c>
      <c r="M23" s="88">
        <v>2</v>
      </c>
      <c r="N23" s="185">
        <v>5.555555555555555</v>
      </c>
      <c r="O23" s="88">
        <v>1</v>
      </c>
      <c r="P23" s="185">
        <v>2.7777777777777777</v>
      </c>
      <c r="Q23" s="88">
        <v>4</v>
      </c>
      <c r="R23" s="248">
        <v>11.11111111111111</v>
      </c>
      <c r="S23" s="364"/>
      <c r="T23" s="364"/>
      <c r="U23" s="300"/>
    </row>
    <row r="24" spans="2:21" ht="15" customHeight="1">
      <c r="B24" s="143">
        <v>18</v>
      </c>
      <c r="C24" s="155" t="s">
        <v>49</v>
      </c>
      <c r="D24" s="184">
        <v>27</v>
      </c>
      <c r="E24" s="88">
        <v>12</v>
      </c>
      <c r="F24" s="185">
        <v>44.44444444444444</v>
      </c>
      <c r="G24" s="88">
        <v>0</v>
      </c>
      <c r="H24" s="185">
        <v>0</v>
      </c>
      <c r="I24" s="88">
        <v>7</v>
      </c>
      <c r="J24" s="185">
        <v>25.925925925925924</v>
      </c>
      <c r="K24" s="88">
        <v>7</v>
      </c>
      <c r="L24" s="185">
        <v>25.925925925925924</v>
      </c>
      <c r="M24" s="88">
        <v>0</v>
      </c>
      <c r="N24" s="185">
        <v>0</v>
      </c>
      <c r="O24" s="88">
        <v>0</v>
      </c>
      <c r="P24" s="185">
        <v>0</v>
      </c>
      <c r="Q24" s="88">
        <v>1</v>
      </c>
      <c r="R24" s="248">
        <v>3.7037037037037033</v>
      </c>
      <c r="S24" s="364"/>
      <c r="T24" s="364"/>
      <c r="U24" s="300"/>
    </row>
    <row r="25" spans="2:21" ht="15" customHeight="1">
      <c r="B25" s="143">
        <v>19</v>
      </c>
      <c r="C25" s="155" t="s">
        <v>50</v>
      </c>
      <c r="D25" s="184">
        <v>11</v>
      </c>
      <c r="E25" s="88">
        <v>2</v>
      </c>
      <c r="F25" s="185">
        <v>18.181818181818183</v>
      </c>
      <c r="G25" s="88">
        <v>3</v>
      </c>
      <c r="H25" s="185">
        <v>27.27272727272727</v>
      </c>
      <c r="I25" s="88">
        <v>4</v>
      </c>
      <c r="J25" s="185">
        <v>36.36363636363637</v>
      </c>
      <c r="K25" s="88">
        <v>1</v>
      </c>
      <c r="L25" s="185">
        <v>9.090909090909092</v>
      </c>
      <c r="M25" s="88">
        <v>0</v>
      </c>
      <c r="N25" s="185">
        <v>0</v>
      </c>
      <c r="O25" s="88">
        <v>1</v>
      </c>
      <c r="P25" s="185">
        <v>9.090909090909092</v>
      </c>
      <c r="Q25" s="88">
        <v>0</v>
      </c>
      <c r="R25" s="248">
        <v>0</v>
      </c>
      <c r="S25" s="364"/>
      <c r="T25" s="364"/>
      <c r="U25" s="300"/>
    </row>
    <row r="26" spans="2:21" ht="15" customHeight="1">
      <c r="B26" s="143">
        <v>20</v>
      </c>
      <c r="C26" s="155" t="s">
        <v>51</v>
      </c>
      <c r="D26" s="184">
        <v>107</v>
      </c>
      <c r="E26" s="88">
        <v>33</v>
      </c>
      <c r="F26" s="185">
        <v>30.8411214953271</v>
      </c>
      <c r="G26" s="88">
        <v>25</v>
      </c>
      <c r="H26" s="185">
        <v>23.364485981308412</v>
      </c>
      <c r="I26" s="88">
        <v>19</v>
      </c>
      <c r="J26" s="185">
        <v>17.75700934579439</v>
      </c>
      <c r="K26" s="88">
        <v>8</v>
      </c>
      <c r="L26" s="185">
        <v>7.476635514018691</v>
      </c>
      <c r="M26" s="88">
        <v>8</v>
      </c>
      <c r="N26" s="185">
        <v>7.476635514018691</v>
      </c>
      <c r="O26" s="88">
        <v>6</v>
      </c>
      <c r="P26" s="185">
        <v>5.607476635514018</v>
      </c>
      <c r="Q26" s="88">
        <v>8</v>
      </c>
      <c r="R26" s="248">
        <v>7.476635514018691</v>
      </c>
      <c r="S26" s="364"/>
      <c r="T26" s="364"/>
      <c r="U26" s="300"/>
    </row>
    <row r="27" spans="2:21" ht="15" customHeight="1">
      <c r="B27" s="143">
        <v>21</v>
      </c>
      <c r="C27" s="155" t="s">
        <v>52</v>
      </c>
      <c r="D27" s="184">
        <v>34</v>
      </c>
      <c r="E27" s="88">
        <v>13</v>
      </c>
      <c r="F27" s="185">
        <v>38.23529411764706</v>
      </c>
      <c r="G27" s="88">
        <v>5</v>
      </c>
      <c r="H27" s="185">
        <v>14.705882352941178</v>
      </c>
      <c r="I27" s="88">
        <v>9</v>
      </c>
      <c r="J27" s="185">
        <v>26.47058823529412</v>
      </c>
      <c r="K27" s="88">
        <v>3</v>
      </c>
      <c r="L27" s="185">
        <v>8.823529411764707</v>
      </c>
      <c r="M27" s="88">
        <v>0</v>
      </c>
      <c r="N27" s="185">
        <v>0</v>
      </c>
      <c r="O27" s="88">
        <v>2</v>
      </c>
      <c r="P27" s="185">
        <v>5.88235294117647</v>
      </c>
      <c r="Q27" s="88">
        <v>2</v>
      </c>
      <c r="R27" s="248">
        <v>5.88235294117647</v>
      </c>
      <c r="S27" s="364"/>
      <c r="T27" s="364"/>
      <c r="U27" s="300"/>
    </row>
    <row r="28" spans="2:21" ht="15" customHeight="1">
      <c r="B28" s="143">
        <v>22</v>
      </c>
      <c r="C28" s="155" t="s">
        <v>53</v>
      </c>
      <c r="D28" s="184">
        <v>24</v>
      </c>
      <c r="E28" s="88">
        <v>17</v>
      </c>
      <c r="F28" s="185">
        <v>70.83333333333334</v>
      </c>
      <c r="G28" s="88">
        <v>0</v>
      </c>
      <c r="H28" s="185">
        <v>0</v>
      </c>
      <c r="I28" s="88">
        <v>4</v>
      </c>
      <c r="J28" s="185">
        <v>16.666666666666664</v>
      </c>
      <c r="K28" s="88">
        <v>1</v>
      </c>
      <c r="L28" s="185">
        <v>4.166666666666666</v>
      </c>
      <c r="M28" s="88">
        <v>0</v>
      </c>
      <c r="N28" s="185">
        <v>0</v>
      </c>
      <c r="O28" s="88">
        <v>0</v>
      </c>
      <c r="P28" s="185">
        <v>0</v>
      </c>
      <c r="Q28" s="88">
        <v>2</v>
      </c>
      <c r="R28" s="248">
        <v>8.333333333333332</v>
      </c>
      <c r="S28" s="364"/>
      <c r="T28" s="364"/>
      <c r="U28" s="300"/>
    </row>
    <row r="29" spans="2:21" ht="15" customHeight="1">
      <c r="B29" s="143">
        <v>23</v>
      </c>
      <c r="C29" s="155" t="s">
        <v>54</v>
      </c>
      <c r="D29" s="184">
        <v>31</v>
      </c>
      <c r="E29" s="88">
        <v>8</v>
      </c>
      <c r="F29" s="185">
        <v>25.806451612903224</v>
      </c>
      <c r="G29" s="88">
        <v>3</v>
      </c>
      <c r="H29" s="185">
        <v>9.67741935483871</v>
      </c>
      <c r="I29" s="88">
        <v>9</v>
      </c>
      <c r="J29" s="185">
        <v>29.03225806451613</v>
      </c>
      <c r="K29" s="88">
        <v>3</v>
      </c>
      <c r="L29" s="185">
        <v>9.67741935483871</v>
      </c>
      <c r="M29" s="88">
        <v>3</v>
      </c>
      <c r="N29" s="185">
        <v>9.67741935483871</v>
      </c>
      <c r="O29" s="88">
        <v>4</v>
      </c>
      <c r="P29" s="185">
        <v>12.903225806451612</v>
      </c>
      <c r="Q29" s="88">
        <v>1</v>
      </c>
      <c r="R29" s="248">
        <v>3.225806451612903</v>
      </c>
      <c r="S29" s="364"/>
      <c r="T29" s="364"/>
      <c r="U29" s="300"/>
    </row>
    <row r="30" spans="2:21" ht="15" customHeight="1">
      <c r="B30" s="143">
        <v>24</v>
      </c>
      <c r="C30" s="155" t="s">
        <v>55</v>
      </c>
      <c r="D30" s="184">
        <v>13</v>
      </c>
      <c r="E30" s="88">
        <v>9</v>
      </c>
      <c r="F30" s="185">
        <v>69.23076923076923</v>
      </c>
      <c r="G30" s="88">
        <v>0</v>
      </c>
      <c r="H30" s="185">
        <v>0</v>
      </c>
      <c r="I30" s="88">
        <v>3</v>
      </c>
      <c r="J30" s="185">
        <v>23.076923076923077</v>
      </c>
      <c r="K30" s="88">
        <v>0</v>
      </c>
      <c r="L30" s="185">
        <v>0</v>
      </c>
      <c r="M30" s="88">
        <v>0</v>
      </c>
      <c r="N30" s="185">
        <v>0</v>
      </c>
      <c r="O30" s="88">
        <v>1</v>
      </c>
      <c r="P30" s="185">
        <v>7.6923076923076925</v>
      </c>
      <c r="Q30" s="88">
        <v>0</v>
      </c>
      <c r="R30" s="248">
        <v>0</v>
      </c>
      <c r="S30" s="364"/>
      <c r="T30" s="364"/>
      <c r="U30" s="300"/>
    </row>
    <row r="31" spans="2:21" ht="15" customHeight="1">
      <c r="B31" s="143">
        <v>25</v>
      </c>
      <c r="C31" s="190" t="s">
        <v>56</v>
      </c>
      <c r="D31" s="184">
        <v>61</v>
      </c>
      <c r="E31" s="88">
        <v>20</v>
      </c>
      <c r="F31" s="185">
        <v>32.78688524590164</v>
      </c>
      <c r="G31" s="88">
        <v>3</v>
      </c>
      <c r="H31" s="185">
        <v>4.918032786885246</v>
      </c>
      <c r="I31" s="88">
        <v>21</v>
      </c>
      <c r="J31" s="185">
        <v>34.42622950819672</v>
      </c>
      <c r="K31" s="88">
        <v>5</v>
      </c>
      <c r="L31" s="185">
        <v>8.19672131147541</v>
      </c>
      <c r="M31" s="88">
        <v>5</v>
      </c>
      <c r="N31" s="185">
        <v>8.19672131147541</v>
      </c>
      <c r="O31" s="88">
        <v>4</v>
      </c>
      <c r="P31" s="185">
        <v>6.557377049180328</v>
      </c>
      <c r="Q31" s="88">
        <v>3</v>
      </c>
      <c r="R31" s="248">
        <v>4.918032786885246</v>
      </c>
      <c r="S31" s="364"/>
      <c r="T31" s="364"/>
      <c r="U31" s="300"/>
    </row>
    <row r="32" spans="2:21" ht="15" customHeight="1">
      <c r="B32" s="143">
        <v>26</v>
      </c>
      <c r="C32" s="190" t="s">
        <v>57</v>
      </c>
      <c r="D32" s="184">
        <v>69</v>
      </c>
      <c r="E32" s="88">
        <v>23</v>
      </c>
      <c r="F32" s="185">
        <v>33.33333333333333</v>
      </c>
      <c r="G32" s="88">
        <v>10</v>
      </c>
      <c r="H32" s="185">
        <v>14.492753623188406</v>
      </c>
      <c r="I32" s="88">
        <v>13</v>
      </c>
      <c r="J32" s="185">
        <v>18.84057971014493</v>
      </c>
      <c r="K32" s="88">
        <v>5</v>
      </c>
      <c r="L32" s="185">
        <v>7.246376811594203</v>
      </c>
      <c r="M32" s="88">
        <v>13</v>
      </c>
      <c r="N32" s="185">
        <v>18.84057971014493</v>
      </c>
      <c r="O32" s="88">
        <v>2</v>
      </c>
      <c r="P32" s="185">
        <v>2.898550724637681</v>
      </c>
      <c r="Q32" s="88">
        <v>3</v>
      </c>
      <c r="R32" s="248">
        <v>4.3478260869565215</v>
      </c>
      <c r="S32" s="364"/>
      <c r="T32" s="364"/>
      <c r="U32" s="300"/>
    </row>
    <row r="33" spans="2:21" ht="15" customHeight="1" thickBot="1">
      <c r="B33" s="153">
        <v>27</v>
      </c>
      <c r="C33" s="191" t="s">
        <v>58</v>
      </c>
      <c r="D33" s="1481">
        <v>0</v>
      </c>
      <c r="E33" s="1482">
        <v>0</v>
      </c>
      <c r="F33" s="1135">
        <v>0</v>
      </c>
      <c r="G33" s="1482">
        <v>0</v>
      </c>
      <c r="H33" s="1135">
        <v>0</v>
      </c>
      <c r="I33" s="1482">
        <v>0</v>
      </c>
      <c r="J33" s="1135">
        <v>0</v>
      </c>
      <c r="K33" s="1482">
        <v>0</v>
      </c>
      <c r="L33" s="1135">
        <v>0</v>
      </c>
      <c r="M33" s="1482">
        <v>0</v>
      </c>
      <c r="N33" s="1135">
        <v>0</v>
      </c>
      <c r="O33" s="1482">
        <v>0</v>
      </c>
      <c r="P33" s="1135">
        <v>0</v>
      </c>
      <c r="Q33" s="1482">
        <v>0</v>
      </c>
      <c r="R33" s="1136">
        <v>0</v>
      </c>
      <c r="S33" s="364"/>
      <c r="T33" s="364"/>
      <c r="U33" s="300"/>
    </row>
    <row r="34" spans="2:21" ht="15" customHeight="1" thickBot="1">
      <c r="B34" s="1769" t="s">
        <v>164</v>
      </c>
      <c r="C34" s="1849"/>
      <c r="D34" s="1460">
        <v>1232</v>
      </c>
      <c r="E34" s="1461">
        <v>470</v>
      </c>
      <c r="F34" s="1126">
        <v>38.14935064935065</v>
      </c>
      <c r="G34" s="1461">
        <v>133</v>
      </c>
      <c r="H34" s="1126">
        <v>10.795454545454545</v>
      </c>
      <c r="I34" s="1461">
        <v>254</v>
      </c>
      <c r="J34" s="1126">
        <v>20.616883116883116</v>
      </c>
      <c r="K34" s="1461">
        <v>114</v>
      </c>
      <c r="L34" s="1126">
        <v>9.253246753246753</v>
      </c>
      <c r="M34" s="1461">
        <v>142</v>
      </c>
      <c r="N34" s="1126">
        <v>11.525974025974026</v>
      </c>
      <c r="O34" s="1461">
        <v>63</v>
      </c>
      <c r="P34" s="1126">
        <v>5.113636363636364</v>
      </c>
      <c r="Q34" s="1461">
        <v>56</v>
      </c>
      <c r="R34" s="1127">
        <v>4.545454545454546</v>
      </c>
      <c r="S34" s="364"/>
      <c r="T34" s="364"/>
      <c r="U34" s="300"/>
    </row>
    <row r="35" spans="2:18" ht="12.75">
      <c r="B35" s="1842" t="s">
        <v>263</v>
      </c>
      <c r="C35" s="2117"/>
      <c r="D35" s="2118"/>
      <c r="E35" s="2118"/>
      <c r="F35" s="2118"/>
      <c r="G35" s="2118"/>
      <c r="H35" s="2118"/>
      <c r="I35" s="2118"/>
      <c r="J35" s="2118"/>
      <c r="K35" s="2118"/>
      <c r="L35" s="2118"/>
      <c r="M35" s="2118"/>
      <c r="N35" s="2118"/>
      <c r="O35" s="2118"/>
      <c r="P35" s="2118"/>
      <c r="Q35" s="2118"/>
      <c r="R35" s="2118"/>
    </row>
    <row r="36" spans="2:9" ht="12.75">
      <c r="B36" s="2111"/>
      <c r="C36" s="2111"/>
      <c r="D36" s="2111"/>
      <c r="E36" s="2111"/>
      <c r="F36" s="2111"/>
      <c r="G36" s="2111"/>
      <c r="H36" s="2111"/>
      <c r="I36" s="2111"/>
    </row>
    <row r="38" ht="12.75">
      <c r="D38" s="711"/>
    </row>
    <row r="39" ht="12.75">
      <c r="D39" s="711"/>
    </row>
    <row r="40" ht="12.75">
      <c r="D40" s="711"/>
    </row>
    <row r="41" ht="12.75">
      <c r="D41" s="711"/>
    </row>
    <row r="42" ht="12.75">
      <c r="D42" s="711"/>
    </row>
    <row r="43" ht="12.75">
      <c r="D43" s="711"/>
    </row>
  </sheetData>
  <sheetProtection/>
  <mergeCells count="16">
    <mergeCell ref="B2:R2"/>
    <mergeCell ref="B35:R35"/>
    <mergeCell ref="M3:N3"/>
    <mergeCell ref="O3:P3"/>
    <mergeCell ref="Q3:R3"/>
    <mergeCell ref="C3:C6"/>
    <mergeCell ref="B36:I36"/>
    <mergeCell ref="Q1:R1"/>
    <mergeCell ref="A17:A18"/>
    <mergeCell ref="G3:H3"/>
    <mergeCell ref="I3:J3"/>
    <mergeCell ref="K3:L3"/>
    <mergeCell ref="D3:D6"/>
    <mergeCell ref="E3:F3"/>
    <mergeCell ref="B34:C34"/>
    <mergeCell ref="B3:B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19.00390625" style="0" customWidth="1"/>
    <col min="4" max="4" width="10.57421875" style="0" customWidth="1"/>
    <col min="5" max="15" width="7.140625" style="0" customWidth="1"/>
    <col min="16" max="16" width="5.7109375" style="0" customWidth="1"/>
    <col min="17" max="18" width="7.421875" style="0" customWidth="1"/>
  </cols>
  <sheetData>
    <row r="1" spans="16:18" ht="17.25" customHeight="1">
      <c r="P1" s="1862" t="s">
        <v>334</v>
      </c>
      <c r="Q1" s="1862"/>
      <c r="R1" s="1862"/>
    </row>
    <row r="2" spans="2:18" ht="40.5" customHeight="1" thickBot="1">
      <c r="B2" s="2115" t="s">
        <v>110</v>
      </c>
      <c r="C2" s="2115"/>
      <c r="D2" s="2116"/>
      <c r="E2" s="2116"/>
      <c r="F2" s="2116"/>
      <c r="G2" s="2116"/>
      <c r="H2" s="2116"/>
      <c r="I2" s="2116"/>
      <c r="J2" s="2116"/>
      <c r="K2" s="2116"/>
      <c r="L2" s="2116"/>
      <c r="M2" s="2116"/>
      <c r="N2" s="2116"/>
      <c r="O2" s="2116"/>
      <c r="P2" s="2116"/>
      <c r="Q2" s="2116"/>
      <c r="R2" s="2116"/>
    </row>
    <row r="3" spans="2:18" ht="42.75" customHeight="1">
      <c r="B3" s="1971" t="s">
        <v>193</v>
      </c>
      <c r="C3" s="1973" t="s">
        <v>28</v>
      </c>
      <c r="D3" s="2112" t="s">
        <v>184</v>
      </c>
      <c r="E3" s="2098" t="s">
        <v>218</v>
      </c>
      <c r="F3" s="2098"/>
      <c r="G3" s="2098" t="s">
        <v>219</v>
      </c>
      <c r="H3" s="2098"/>
      <c r="I3" s="2098" t="s">
        <v>216</v>
      </c>
      <c r="J3" s="2098"/>
      <c r="K3" s="2098" t="s">
        <v>213</v>
      </c>
      <c r="L3" s="2098"/>
      <c r="M3" s="2098" t="s">
        <v>214</v>
      </c>
      <c r="N3" s="2098"/>
      <c r="O3" s="2098" t="s">
        <v>360</v>
      </c>
      <c r="P3" s="2098"/>
      <c r="Q3" s="2098" t="s">
        <v>289</v>
      </c>
      <c r="R3" s="2102"/>
    </row>
    <row r="4" spans="2:18" ht="18" customHeight="1" thickBot="1">
      <c r="B4" s="1972"/>
      <c r="C4" s="1974"/>
      <c r="D4" s="2119"/>
      <c r="E4" s="156" t="s">
        <v>287</v>
      </c>
      <c r="F4" s="156" t="s">
        <v>187</v>
      </c>
      <c r="G4" s="156" t="s">
        <v>287</v>
      </c>
      <c r="H4" s="156" t="s">
        <v>187</v>
      </c>
      <c r="I4" s="156" t="s">
        <v>287</v>
      </c>
      <c r="J4" s="156" t="s">
        <v>187</v>
      </c>
      <c r="K4" s="156" t="s">
        <v>287</v>
      </c>
      <c r="L4" s="156" t="s">
        <v>187</v>
      </c>
      <c r="M4" s="156" t="s">
        <v>287</v>
      </c>
      <c r="N4" s="156" t="s">
        <v>187</v>
      </c>
      <c r="O4" s="156" t="s">
        <v>287</v>
      </c>
      <c r="P4" s="156" t="s">
        <v>187</v>
      </c>
      <c r="Q4" s="156" t="s">
        <v>287</v>
      </c>
      <c r="R4" s="150" t="s">
        <v>187</v>
      </c>
    </row>
    <row r="5" spans="2:18" ht="15" customHeight="1">
      <c r="B5" s="142">
        <v>1</v>
      </c>
      <c r="C5" s="154" t="s">
        <v>32</v>
      </c>
      <c r="D5" s="490">
        <v>13</v>
      </c>
      <c r="E5" s="492">
        <v>6</v>
      </c>
      <c r="F5" s="251">
        <v>46.15384615384615</v>
      </c>
      <c r="G5" s="492">
        <v>0</v>
      </c>
      <c r="H5" s="251">
        <v>0</v>
      </c>
      <c r="I5" s="492">
        <v>2</v>
      </c>
      <c r="J5" s="251">
        <v>15.384615384615385</v>
      </c>
      <c r="K5" s="492">
        <v>0</v>
      </c>
      <c r="L5" s="251">
        <v>0</v>
      </c>
      <c r="M5" s="492">
        <v>3</v>
      </c>
      <c r="N5" s="251">
        <v>23.076923076923077</v>
      </c>
      <c r="O5" s="492">
        <v>0</v>
      </c>
      <c r="P5" s="251">
        <v>0</v>
      </c>
      <c r="Q5" s="492">
        <v>2</v>
      </c>
      <c r="R5" s="354">
        <v>15.384615384615385</v>
      </c>
    </row>
    <row r="6" spans="2:18" ht="15" customHeight="1">
      <c r="B6" s="143">
        <v>2</v>
      </c>
      <c r="C6" s="155" t="s">
        <v>33</v>
      </c>
      <c r="D6" s="174">
        <v>32</v>
      </c>
      <c r="E6" s="96">
        <v>7</v>
      </c>
      <c r="F6" s="254">
        <v>21.875</v>
      </c>
      <c r="G6" s="96">
        <v>1</v>
      </c>
      <c r="H6" s="254">
        <v>3.125</v>
      </c>
      <c r="I6" s="96">
        <v>18</v>
      </c>
      <c r="J6" s="254">
        <v>56.25</v>
      </c>
      <c r="K6" s="96">
        <v>4</v>
      </c>
      <c r="L6" s="254">
        <v>12.5</v>
      </c>
      <c r="M6" s="96">
        <v>2</v>
      </c>
      <c r="N6" s="254">
        <v>6.25</v>
      </c>
      <c r="O6" s="96">
        <v>0</v>
      </c>
      <c r="P6" s="254">
        <v>0</v>
      </c>
      <c r="Q6" s="96">
        <v>0</v>
      </c>
      <c r="R6" s="355">
        <v>0</v>
      </c>
    </row>
    <row r="7" spans="2:18" ht="15" customHeight="1">
      <c r="B7" s="143">
        <v>3</v>
      </c>
      <c r="C7" s="155" t="s">
        <v>34</v>
      </c>
      <c r="D7" s="174">
        <v>8</v>
      </c>
      <c r="E7" s="96">
        <v>0</v>
      </c>
      <c r="F7" s="254">
        <v>0</v>
      </c>
      <c r="G7" s="96">
        <v>4</v>
      </c>
      <c r="H7" s="254">
        <v>50</v>
      </c>
      <c r="I7" s="96">
        <v>2</v>
      </c>
      <c r="J7" s="254">
        <v>25</v>
      </c>
      <c r="K7" s="96">
        <v>0</v>
      </c>
      <c r="L7" s="254">
        <v>0</v>
      </c>
      <c r="M7" s="96">
        <v>1</v>
      </c>
      <c r="N7" s="254">
        <v>12.5</v>
      </c>
      <c r="O7" s="96">
        <v>0</v>
      </c>
      <c r="P7" s="254">
        <v>0</v>
      </c>
      <c r="Q7" s="96">
        <v>1</v>
      </c>
      <c r="R7" s="355">
        <v>12.5</v>
      </c>
    </row>
    <row r="8" spans="2:18" ht="15" customHeight="1">
      <c r="B8" s="143">
        <v>4</v>
      </c>
      <c r="C8" s="155" t="s">
        <v>35</v>
      </c>
      <c r="D8" s="174">
        <v>91</v>
      </c>
      <c r="E8" s="96">
        <v>18</v>
      </c>
      <c r="F8" s="254">
        <v>19.78021978021978</v>
      </c>
      <c r="G8" s="96">
        <v>2</v>
      </c>
      <c r="H8" s="254">
        <v>2.197802197802198</v>
      </c>
      <c r="I8" s="96">
        <v>32</v>
      </c>
      <c r="J8" s="254">
        <v>35.16483516483517</v>
      </c>
      <c r="K8" s="96">
        <v>12</v>
      </c>
      <c r="L8" s="254">
        <v>13.186813186813188</v>
      </c>
      <c r="M8" s="96">
        <v>17</v>
      </c>
      <c r="N8" s="254">
        <v>18.681318681318682</v>
      </c>
      <c r="O8" s="96">
        <v>6</v>
      </c>
      <c r="P8" s="254">
        <v>6.593406593406594</v>
      </c>
      <c r="Q8" s="96">
        <v>4</v>
      </c>
      <c r="R8" s="355">
        <v>4.395604395604396</v>
      </c>
    </row>
    <row r="9" spans="2:18" ht="15" customHeight="1">
      <c r="B9" s="143">
        <v>5</v>
      </c>
      <c r="C9" s="155" t="s">
        <v>36</v>
      </c>
      <c r="D9" s="174">
        <v>96</v>
      </c>
      <c r="E9" s="96">
        <v>48</v>
      </c>
      <c r="F9" s="254">
        <v>50</v>
      </c>
      <c r="G9" s="96">
        <v>6</v>
      </c>
      <c r="H9" s="254">
        <v>6.25</v>
      </c>
      <c r="I9" s="96">
        <v>10</v>
      </c>
      <c r="J9" s="254">
        <v>10.416666666666668</v>
      </c>
      <c r="K9" s="96">
        <v>19</v>
      </c>
      <c r="L9" s="254">
        <v>19.791666666666664</v>
      </c>
      <c r="M9" s="96">
        <v>9</v>
      </c>
      <c r="N9" s="254">
        <v>9.375</v>
      </c>
      <c r="O9" s="96">
        <v>2</v>
      </c>
      <c r="P9" s="254">
        <v>2.083333333333333</v>
      </c>
      <c r="Q9" s="96">
        <v>2</v>
      </c>
      <c r="R9" s="355">
        <v>2.083333333333333</v>
      </c>
    </row>
    <row r="10" spans="2:18" ht="15" customHeight="1">
      <c r="B10" s="143">
        <v>6</v>
      </c>
      <c r="C10" s="155" t="s">
        <v>37</v>
      </c>
      <c r="D10" s="174">
        <v>10</v>
      </c>
      <c r="E10" s="96">
        <v>5</v>
      </c>
      <c r="F10" s="254">
        <v>50</v>
      </c>
      <c r="G10" s="96">
        <v>0</v>
      </c>
      <c r="H10" s="254">
        <v>0</v>
      </c>
      <c r="I10" s="96">
        <v>2</v>
      </c>
      <c r="J10" s="254">
        <v>20</v>
      </c>
      <c r="K10" s="96">
        <v>3</v>
      </c>
      <c r="L10" s="254">
        <v>30</v>
      </c>
      <c r="M10" s="96">
        <v>0</v>
      </c>
      <c r="N10" s="254">
        <v>0</v>
      </c>
      <c r="O10" s="96">
        <v>0</v>
      </c>
      <c r="P10" s="254">
        <v>0</v>
      </c>
      <c r="Q10" s="96">
        <v>0</v>
      </c>
      <c r="R10" s="355">
        <v>0</v>
      </c>
    </row>
    <row r="11" spans="2:18" ht="15" customHeight="1">
      <c r="B11" s="143">
        <v>7</v>
      </c>
      <c r="C11" s="155" t="s">
        <v>38</v>
      </c>
      <c r="D11" s="174">
        <v>5</v>
      </c>
      <c r="E11" s="96">
        <v>3</v>
      </c>
      <c r="F11" s="254">
        <v>60</v>
      </c>
      <c r="G11" s="96">
        <v>1</v>
      </c>
      <c r="H11" s="254">
        <v>20</v>
      </c>
      <c r="I11" s="96">
        <v>1</v>
      </c>
      <c r="J11" s="254">
        <v>20</v>
      </c>
      <c r="K11" s="96">
        <v>0</v>
      </c>
      <c r="L11" s="254">
        <v>0</v>
      </c>
      <c r="M11" s="96">
        <v>0</v>
      </c>
      <c r="N11" s="254">
        <v>0</v>
      </c>
      <c r="O11" s="96">
        <v>0</v>
      </c>
      <c r="P11" s="254">
        <v>0</v>
      </c>
      <c r="Q11" s="96">
        <v>0</v>
      </c>
      <c r="R11" s="355">
        <v>0</v>
      </c>
    </row>
    <row r="12" spans="2:18" ht="15" customHeight="1">
      <c r="B12" s="143">
        <v>8</v>
      </c>
      <c r="C12" s="155" t="s">
        <v>39</v>
      </c>
      <c r="D12" s="174">
        <v>25</v>
      </c>
      <c r="E12" s="96">
        <v>2</v>
      </c>
      <c r="F12" s="254">
        <v>8</v>
      </c>
      <c r="G12" s="96">
        <v>2</v>
      </c>
      <c r="H12" s="254">
        <v>8</v>
      </c>
      <c r="I12" s="96">
        <v>7</v>
      </c>
      <c r="J12" s="254">
        <v>28.000000000000004</v>
      </c>
      <c r="K12" s="96">
        <v>5</v>
      </c>
      <c r="L12" s="254">
        <v>20</v>
      </c>
      <c r="M12" s="96">
        <v>4</v>
      </c>
      <c r="N12" s="254">
        <v>16</v>
      </c>
      <c r="O12" s="96">
        <v>5</v>
      </c>
      <c r="P12" s="254">
        <v>20</v>
      </c>
      <c r="Q12" s="96">
        <v>0</v>
      </c>
      <c r="R12" s="355">
        <v>0</v>
      </c>
    </row>
    <row r="13" spans="2:18" ht="15" customHeight="1">
      <c r="B13" s="143">
        <v>9</v>
      </c>
      <c r="C13" s="155" t="s">
        <v>40</v>
      </c>
      <c r="D13" s="174">
        <v>9</v>
      </c>
      <c r="E13" s="96">
        <v>5</v>
      </c>
      <c r="F13" s="254">
        <v>55.55555555555556</v>
      </c>
      <c r="G13" s="96">
        <v>0</v>
      </c>
      <c r="H13" s="254">
        <v>0</v>
      </c>
      <c r="I13" s="96">
        <v>2</v>
      </c>
      <c r="J13" s="254">
        <v>22.22222222222222</v>
      </c>
      <c r="K13" s="96">
        <v>0</v>
      </c>
      <c r="L13" s="254">
        <v>0</v>
      </c>
      <c r="M13" s="96">
        <v>1</v>
      </c>
      <c r="N13" s="254">
        <v>11.11111111111111</v>
      </c>
      <c r="O13" s="96">
        <v>1</v>
      </c>
      <c r="P13" s="254">
        <v>11.11111111111111</v>
      </c>
      <c r="Q13" s="96">
        <v>0</v>
      </c>
      <c r="R13" s="355">
        <v>0</v>
      </c>
    </row>
    <row r="14" spans="1:18" ht="15" customHeight="1">
      <c r="A14" s="1578">
        <v>104</v>
      </c>
      <c r="B14" s="143">
        <v>10</v>
      </c>
      <c r="C14" s="155" t="s">
        <v>41</v>
      </c>
      <c r="D14" s="174">
        <v>8</v>
      </c>
      <c r="E14" s="96">
        <v>1</v>
      </c>
      <c r="F14" s="254">
        <v>12.5</v>
      </c>
      <c r="G14" s="96">
        <v>0</v>
      </c>
      <c r="H14" s="254">
        <v>0</v>
      </c>
      <c r="I14" s="96">
        <v>5</v>
      </c>
      <c r="J14" s="254">
        <v>62.5</v>
      </c>
      <c r="K14" s="96">
        <v>0</v>
      </c>
      <c r="L14" s="254">
        <v>0</v>
      </c>
      <c r="M14" s="96">
        <v>2</v>
      </c>
      <c r="N14" s="254">
        <v>25</v>
      </c>
      <c r="O14" s="96">
        <v>0</v>
      </c>
      <c r="P14" s="254">
        <v>0</v>
      </c>
      <c r="Q14" s="96">
        <v>0</v>
      </c>
      <c r="R14" s="355">
        <v>0</v>
      </c>
    </row>
    <row r="15" spans="1:18" ht="15" customHeight="1">
      <c r="A15" s="1578"/>
      <c r="B15" s="143">
        <v>11</v>
      </c>
      <c r="C15" s="155" t="s">
        <v>42</v>
      </c>
      <c r="D15" s="174">
        <v>10</v>
      </c>
      <c r="E15" s="96">
        <v>1</v>
      </c>
      <c r="F15" s="254">
        <v>10</v>
      </c>
      <c r="G15" s="96">
        <v>2</v>
      </c>
      <c r="H15" s="254">
        <v>20</v>
      </c>
      <c r="I15" s="96">
        <v>3</v>
      </c>
      <c r="J15" s="254">
        <v>30</v>
      </c>
      <c r="K15" s="96">
        <v>1</v>
      </c>
      <c r="L15" s="254">
        <v>10</v>
      </c>
      <c r="M15" s="96">
        <v>1</v>
      </c>
      <c r="N15" s="254">
        <v>10</v>
      </c>
      <c r="O15" s="96">
        <v>2</v>
      </c>
      <c r="P15" s="254">
        <v>20</v>
      </c>
      <c r="Q15" s="96">
        <v>0</v>
      </c>
      <c r="R15" s="355">
        <v>0</v>
      </c>
    </row>
    <row r="16" spans="2:18" ht="15" customHeight="1">
      <c r="B16" s="143">
        <v>12</v>
      </c>
      <c r="C16" s="155" t="s">
        <v>43</v>
      </c>
      <c r="D16" s="174">
        <v>42</v>
      </c>
      <c r="E16" s="96">
        <v>11</v>
      </c>
      <c r="F16" s="254">
        <v>26.190476190476193</v>
      </c>
      <c r="G16" s="96">
        <v>5</v>
      </c>
      <c r="H16" s="254">
        <v>11.904761904761903</v>
      </c>
      <c r="I16" s="96">
        <v>13</v>
      </c>
      <c r="J16" s="254">
        <v>30.952380952380953</v>
      </c>
      <c r="K16" s="96">
        <v>5</v>
      </c>
      <c r="L16" s="254">
        <v>11.904761904761903</v>
      </c>
      <c r="M16" s="96">
        <v>5</v>
      </c>
      <c r="N16" s="254">
        <v>11.904761904761903</v>
      </c>
      <c r="O16" s="96">
        <v>2</v>
      </c>
      <c r="P16" s="254">
        <v>4.761904761904762</v>
      </c>
      <c r="Q16" s="96">
        <v>1</v>
      </c>
      <c r="R16" s="355">
        <v>2.380952380952381</v>
      </c>
    </row>
    <row r="17" spans="2:18" ht="15" customHeight="1">
      <c r="B17" s="143">
        <v>13</v>
      </c>
      <c r="C17" s="155" t="s">
        <v>44</v>
      </c>
      <c r="D17" s="174">
        <v>25</v>
      </c>
      <c r="E17" s="96">
        <v>0</v>
      </c>
      <c r="F17" s="254">
        <v>0</v>
      </c>
      <c r="G17" s="96">
        <v>4</v>
      </c>
      <c r="H17" s="254">
        <v>16</v>
      </c>
      <c r="I17" s="96">
        <v>10</v>
      </c>
      <c r="J17" s="254">
        <v>40</v>
      </c>
      <c r="K17" s="96">
        <v>4</v>
      </c>
      <c r="L17" s="254">
        <v>16</v>
      </c>
      <c r="M17" s="96">
        <v>7</v>
      </c>
      <c r="N17" s="254">
        <v>28.000000000000004</v>
      </c>
      <c r="O17" s="96">
        <v>0</v>
      </c>
      <c r="P17" s="254">
        <v>0</v>
      </c>
      <c r="Q17" s="96">
        <v>0</v>
      </c>
      <c r="R17" s="355">
        <v>0</v>
      </c>
    </row>
    <row r="18" spans="2:18" ht="15" customHeight="1">
      <c r="B18" s="143">
        <v>14</v>
      </c>
      <c r="C18" s="155" t="s">
        <v>45</v>
      </c>
      <c r="D18" s="174">
        <v>6</v>
      </c>
      <c r="E18" s="96">
        <v>2</v>
      </c>
      <c r="F18" s="254">
        <v>33.33333333333333</v>
      </c>
      <c r="G18" s="96">
        <v>0</v>
      </c>
      <c r="H18" s="254">
        <v>0</v>
      </c>
      <c r="I18" s="96">
        <v>3</v>
      </c>
      <c r="J18" s="254">
        <v>50</v>
      </c>
      <c r="K18" s="96">
        <v>1</v>
      </c>
      <c r="L18" s="254">
        <v>16.666666666666664</v>
      </c>
      <c r="M18" s="96">
        <v>0</v>
      </c>
      <c r="N18" s="254">
        <v>0</v>
      </c>
      <c r="O18" s="96">
        <v>0</v>
      </c>
      <c r="P18" s="254">
        <v>0</v>
      </c>
      <c r="Q18" s="96">
        <v>0</v>
      </c>
      <c r="R18" s="355">
        <v>0</v>
      </c>
    </row>
    <row r="19" spans="2:18" ht="15" customHeight="1">
      <c r="B19" s="143">
        <v>15</v>
      </c>
      <c r="C19" s="155" t="s">
        <v>46</v>
      </c>
      <c r="D19" s="174">
        <v>28</v>
      </c>
      <c r="E19" s="96">
        <v>11</v>
      </c>
      <c r="F19" s="254">
        <v>39.285714285714285</v>
      </c>
      <c r="G19" s="96">
        <v>1</v>
      </c>
      <c r="H19" s="254">
        <v>3.571428571428571</v>
      </c>
      <c r="I19" s="96">
        <v>9</v>
      </c>
      <c r="J19" s="254">
        <v>32.142857142857146</v>
      </c>
      <c r="K19" s="96">
        <v>3</v>
      </c>
      <c r="L19" s="254">
        <v>10.714285714285714</v>
      </c>
      <c r="M19" s="96">
        <v>1</v>
      </c>
      <c r="N19" s="254">
        <v>3.571428571428571</v>
      </c>
      <c r="O19" s="96">
        <v>1</v>
      </c>
      <c r="P19" s="254">
        <v>3.571428571428571</v>
      </c>
      <c r="Q19" s="96">
        <v>2</v>
      </c>
      <c r="R19" s="355">
        <v>7.142857142857142</v>
      </c>
    </row>
    <row r="20" spans="2:18" ht="15" customHeight="1">
      <c r="B20" s="143">
        <v>16</v>
      </c>
      <c r="C20" s="155" t="s">
        <v>47</v>
      </c>
      <c r="D20" s="174">
        <v>12</v>
      </c>
      <c r="E20" s="96">
        <v>7</v>
      </c>
      <c r="F20" s="254">
        <v>58.333333333333336</v>
      </c>
      <c r="G20" s="96">
        <v>0</v>
      </c>
      <c r="H20" s="254">
        <v>0</v>
      </c>
      <c r="I20" s="96">
        <v>5</v>
      </c>
      <c r="J20" s="254">
        <v>41.66666666666667</v>
      </c>
      <c r="K20" s="96">
        <v>0</v>
      </c>
      <c r="L20" s="254">
        <v>0</v>
      </c>
      <c r="M20" s="96">
        <v>0</v>
      </c>
      <c r="N20" s="254">
        <v>0</v>
      </c>
      <c r="O20" s="96">
        <v>0</v>
      </c>
      <c r="P20" s="254">
        <v>0</v>
      </c>
      <c r="Q20" s="96">
        <v>0</v>
      </c>
      <c r="R20" s="355">
        <v>0</v>
      </c>
    </row>
    <row r="21" spans="2:18" ht="15" customHeight="1">
      <c r="B21" s="143">
        <v>17</v>
      </c>
      <c r="C21" s="155" t="s">
        <v>48</v>
      </c>
      <c r="D21" s="174">
        <v>12</v>
      </c>
      <c r="E21" s="96">
        <v>5</v>
      </c>
      <c r="F21" s="254">
        <v>41.66666666666667</v>
      </c>
      <c r="G21" s="96">
        <v>0</v>
      </c>
      <c r="H21" s="254">
        <v>0</v>
      </c>
      <c r="I21" s="96">
        <v>3</v>
      </c>
      <c r="J21" s="254">
        <v>25</v>
      </c>
      <c r="K21" s="96">
        <v>1</v>
      </c>
      <c r="L21" s="254">
        <v>8.333333333333332</v>
      </c>
      <c r="M21" s="96">
        <v>3</v>
      </c>
      <c r="N21" s="254">
        <v>25</v>
      </c>
      <c r="O21" s="96">
        <v>0</v>
      </c>
      <c r="P21" s="254">
        <v>0</v>
      </c>
      <c r="Q21" s="96">
        <v>0</v>
      </c>
      <c r="R21" s="355">
        <v>0</v>
      </c>
    </row>
    <row r="22" spans="2:18" ht="15" customHeight="1">
      <c r="B22" s="143">
        <v>18</v>
      </c>
      <c r="C22" s="155" t="s">
        <v>49</v>
      </c>
      <c r="D22" s="174">
        <v>9</v>
      </c>
      <c r="E22" s="96">
        <v>1</v>
      </c>
      <c r="F22" s="254">
        <v>11.11111111111111</v>
      </c>
      <c r="G22" s="96">
        <v>1</v>
      </c>
      <c r="H22" s="254">
        <v>11.11111111111111</v>
      </c>
      <c r="I22" s="96">
        <v>2</v>
      </c>
      <c r="J22" s="254">
        <v>22.22222222222222</v>
      </c>
      <c r="K22" s="96">
        <v>1</v>
      </c>
      <c r="L22" s="254">
        <v>11.11111111111111</v>
      </c>
      <c r="M22" s="96">
        <v>1</v>
      </c>
      <c r="N22" s="254">
        <v>11.11111111111111</v>
      </c>
      <c r="O22" s="96">
        <v>0</v>
      </c>
      <c r="P22" s="254">
        <v>0</v>
      </c>
      <c r="Q22" s="96">
        <v>3</v>
      </c>
      <c r="R22" s="355">
        <v>33.33333333333333</v>
      </c>
    </row>
    <row r="23" spans="2:18" ht="15" customHeight="1">
      <c r="B23" s="143">
        <v>19</v>
      </c>
      <c r="C23" s="155" t="s">
        <v>50</v>
      </c>
      <c r="D23" s="174">
        <v>8</v>
      </c>
      <c r="E23" s="96">
        <v>1</v>
      </c>
      <c r="F23" s="254">
        <v>12.5</v>
      </c>
      <c r="G23" s="96">
        <v>3</v>
      </c>
      <c r="H23" s="254">
        <v>37.5</v>
      </c>
      <c r="I23" s="96">
        <v>3</v>
      </c>
      <c r="J23" s="254">
        <v>37.5</v>
      </c>
      <c r="K23" s="96">
        <v>1</v>
      </c>
      <c r="L23" s="254">
        <v>12.5</v>
      </c>
      <c r="M23" s="96">
        <v>0</v>
      </c>
      <c r="N23" s="254">
        <v>0</v>
      </c>
      <c r="O23" s="96">
        <v>0</v>
      </c>
      <c r="P23" s="254">
        <v>0</v>
      </c>
      <c r="Q23" s="96">
        <v>0</v>
      </c>
      <c r="R23" s="355">
        <v>0</v>
      </c>
    </row>
    <row r="24" spans="2:18" ht="15" customHeight="1">
      <c r="B24" s="143">
        <v>20</v>
      </c>
      <c r="C24" s="155" t="s">
        <v>51</v>
      </c>
      <c r="D24" s="174">
        <v>60</v>
      </c>
      <c r="E24" s="96">
        <v>12</v>
      </c>
      <c r="F24" s="254">
        <v>20</v>
      </c>
      <c r="G24" s="96">
        <v>9</v>
      </c>
      <c r="H24" s="254">
        <v>15</v>
      </c>
      <c r="I24" s="96">
        <v>18</v>
      </c>
      <c r="J24" s="254">
        <v>30</v>
      </c>
      <c r="K24" s="96">
        <v>8</v>
      </c>
      <c r="L24" s="254">
        <v>13.333333333333334</v>
      </c>
      <c r="M24" s="96">
        <v>5</v>
      </c>
      <c r="N24" s="254">
        <v>8.333333333333332</v>
      </c>
      <c r="O24" s="96">
        <v>5</v>
      </c>
      <c r="P24" s="254">
        <v>8.333333333333332</v>
      </c>
      <c r="Q24" s="96">
        <v>3</v>
      </c>
      <c r="R24" s="355">
        <v>5</v>
      </c>
    </row>
    <row r="25" spans="2:18" ht="15" customHeight="1">
      <c r="B25" s="143">
        <v>21</v>
      </c>
      <c r="C25" s="155" t="s">
        <v>52</v>
      </c>
      <c r="D25" s="174">
        <v>21</v>
      </c>
      <c r="E25" s="96">
        <v>5</v>
      </c>
      <c r="F25" s="254">
        <v>23.809523809523807</v>
      </c>
      <c r="G25" s="96">
        <v>2</v>
      </c>
      <c r="H25" s="254">
        <v>9.523809523809524</v>
      </c>
      <c r="I25" s="96">
        <v>6</v>
      </c>
      <c r="J25" s="254">
        <v>28.57142857142857</v>
      </c>
      <c r="K25" s="96">
        <v>2</v>
      </c>
      <c r="L25" s="254">
        <v>9.523809523809524</v>
      </c>
      <c r="M25" s="96">
        <v>3</v>
      </c>
      <c r="N25" s="254">
        <v>14.285714285714285</v>
      </c>
      <c r="O25" s="96">
        <v>1</v>
      </c>
      <c r="P25" s="254">
        <v>4.761904761904762</v>
      </c>
      <c r="Q25" s="96">
        <v>2</v>
      </c>
      <c r="R25" s="355">
        <v>9.523809523809524</v>
      </c>
    </row>
    <row r="26" spans="2:18" ht="15" customHeight="1">
      <c r="B26" s="143">
        <v>22</v>
      </c>
      <c r="C26" s="155" t="s">
        <v>53</v>
      </c>
      <c r="D26" s="174">
        <v>25</v>
      </c>
      <c r="E26" s="96">
        <v>8</v>
      </c>
      <c r="F26" s="254">
        <v>32</v>
      </c>
      <c r="G26" s="96">
        <v>0</v>
      </c>
      <c r="H26" s="254">
        <v>0</v>
      </c>
      <c r="I26" s="96">
        <v>9</v>
      </c>
      <c r="J26" s="254">
        <v>36</v>
      </c>
      <c r="K26" s="96">
        <v>4</v>
      </c>
      <c r="L26" s="254">
        <v>16</v>
      </c>
      <c r="M26" s="96">
        <v>3</v>
      </c>
      <c r="N26" s="254">
        <v>12</v>
      </c>
      <c r="O26" s="96">
        <v>0</v>
      </c>
      <c r="P26" s="254">
        <v>0</v>
      </c>
      <c r="Q26" s="96">
        <v>1</v>
      </c>
      <c r="R26" s="355">
        <v>4</v>
      </c>
    </row>
    <row r="27" spans="2:18" ht="15" customHeight="1">
      <c r="B27" s="143">
        <v>23</v>
      </c>
      <c r="C27" s="155" t="s">
        <v>54</v>
      </c>
      <c r="D27" s="174">
        <v>30</v>
      </c>
      <c r="E27" s="96">
        <v>8</v>
      </c>
      <c r="F27" s="254">
        <v>26.666666666666668</v>
      </c>
      <c r="G27" s="96">
        <v>4</v>
      </c>
      <c r="H27" s="254">
        <v>13.333333333333334</v>
      </c>
      <c r="I27" s="96">
        <v>7</v>
      </c>
      <c r="J27" s="254">
        <v>23.333333333333332</v>
      </c>
      <c r="K27" s="96">
        <v>1</v>
      </c>
      <c r="L27" s="254">
        <v>3.3333333333333335</v>
      </c>
      <c r="M27" s="96">
        <v>3</v>
      </c>
      <c r="N27" s="254">
        <v>10</v>
      </c>
      <c r="O27" s="96">
        <v>1</v>
      </c>
      <c r="P27" s="254">
        <v>3.3333333333333335</v>
      </c>
      <c r="Q27" s="96">
        <v>6</v>
      </c>
      <c r="R27" s="355">
        <v>20</v>
      </c>
    </row>
    <row r="28" spans="2:18" ht="15" customHeight="1">
      <c r="B28" s="143">
        <v>24</v>
      </c>
      <c r="C28" s="155" t="s">
        <v>55</v>
      </c>
      <c r="D28" s="174">
        <v>11</v>
      </c>
      <c r="E28" s="96">
        <v>3</v>
      </c>
      <c r="F28" s="254">
        <v>27.27272727272727</v>
      </c>
      <c r="G28" s="96">
        <v>0</v>
      </c>
      <c r="H28" s="254">
        <v>0</v>
      </c>
      <c r="I28" s="96">
        <v>2</v>
      </c>
      <c r="J28" s="254">
        <v>18.181818181818183</v>
      </c>
      <c r="K28" s="96">
        <v>2</v>
      </c>
      <c r="L28" s="254">
        <v>18.181818181818183</v>
      </c>
      <c r="M28" s="96">
        <v>3</v>
      </c>
      <c r="N28" s="254">
        <v>27.27272727272727</v>
      </c>
      <c r="O28" s="96">
        <v>0</v>
      </c>
      <c r="P28" s="254">
        <v>0</v>
      </c>
      <c r="Q28" s="96">
        <v>1</v>
      </c>
      <c r="R28" s="355">
        <v>9.090909090909092</v>
      </c>
    </row>
    <row r="29" spans="2:18" ht="15" customHeight="1">
      <c r="B29" s="143">
        <v>25</v>
      </c>
      <c r="C29" s="190" t="s">
        <v>56</v>
      </c>
      <c r="D29" s="174">
        <v>60</v>
      </c>
      <c r="E29" s="96">
        <v>10</v>
      </c>
      <c r="F29" s="254">
        <v>16.666666666666664</v>
      </c>
      <c r="G29" s="96">
        <v>3</v>
      </c>
      <c r="H29" s="254">
        <v>5</v>
      </c>
      <c r="I29" s="96">
        <v>21</v>
      </c>
      <c r="J29" s="254">
        <v>35</v>
      </c>
      <c r="K29" s="96">
        <v>8</v>
      </c>
      <c r="L29" s="254">
        <v>13.333333333333334</v>
      </c>
      <c r="M29" s="96">
        <v>6</v>
      </c>
      <c r="N29" s="254">
        <v>10</v>
      </c>
      <c r="O29" s="96">
        <v>7</v>
      </c>
      <c r="P29" s="254">
        <v>11.666666666666666</v>
      </c>
      <c r="Q29" s="96">
        <v>5</v>
      </c>
      <c r="R29" s="355">
        <v>8.333333333333332</v>
      </c>
    </row>
    <row r="30" spans="2:18" ht="15" customHeight="1">
      <c r="B30" s="143">
        <v>26</v>
      </c>
      <c r="C30" s="190" t="s">
        <v>57</v>
      </c>
      <c r="D30" s="174">
        <v>43</v>
      </c>
      <c r="E30" s="96">
        <v>7</v>
      </c>
      <c r="F30" s="254">
        <v>16.27906976744186</v>
      </c>
      <c r="G30" s="96">
        <v>4</v>
      </c>
      <c r="H30" s="254">
        <v>9.30232558139535</v>
      </c>
      <c r="I30" s="96">
        <v>6</v>
      </c>
      <c r="J30" s="254">
        <v>13.953488372093023</v>
      </c>
      <c r="K30" s="96">
        <v>8</v>
      </c>
      <c r="L30" s="254">
        <v>18.6046511627907</v>
      </c>
      <c r="M30" s="96">
        <v>14</v>
      </c>
      <c r="N30" s="254">
        <v>32.55813953488372</v>
      </c>
      <c r="O30" s="96">
        <v>1</v>
      </c>
      <c r="P30" s="254">
        <v>2.3255813953488373</v>
      </c>
      <c r="Q30" s="96">
        <v>3</v>
      </c>
      <c r="R30" s="355">
        <v>6.976744186046512</v>
      </c>
    </row>
    <row r="31" spans="2:18" ht="15" customHeight="1" thickBot="1">
      <c r="B31" s="153">
        <v>27</v>
      </c>
      <c r="C31" s="191" t="s">
        <v>58</v>
      </c>
      <c r="D31" s="1483">
        <v>2</v>
      </c>
      <c r="E31" s="224">
        <v>0</v>
      </c>
      <c r="F31" s="333">
        <v>0</v>
      </c>
      <c r="G31" s="224">
        <v>0</v>
      </c>
      <c r="H31" s="333">
        <v>0</v>
      </c>
      <c r="I31" s="224">
        <v>1</v>
      </c>
      <c r="J31" s="333">
        <v>50</v>
      </c>
      <c r="K31" s="224">
        <v>0</v>
      </c>
      <c r="L31" s="333">
        <v>0</v>
      </c>
      <c r="M31" s="224">
        <v>1</v>
      </c>
      <c r="N31" s="333">
        <v>50</v>
      </c>
      <c r="O31" s="224">
        <v>0</v>
      </c>
      <c r="P31" s="333">
        <v>0</v>
      </c>
      <c r="Q31" s="224">
        <v>0</v>
      </c>
      <c r="R31" s="1484">
        <v>0</v>
      </c>
    </row>
    <row r="32" spans="2:18" ht="15" customHeight="1" thickBot="1">
      <c r="B32" s="1769" t="s">
        <v>164</v>
      </c>
      <c r="C32" s="1849"/>
      <c r="D32" s="281">
        <v>701</v>
      </c>
      <c r="E32" s="279">
        <v>187</v>
      </c>
      <c r="F32" s="335">
        <v>26.676176890156917</v>
      </c>
      <c r="G32" s="279">
        <v>54</v>
      </c>
      <c r="H32" s="335">
        <v>7.703281027104136</v>
      </c>
      <c r="I32" s="279">
        <v>202</v>
      </c>
      <c r="J32" s="335">
        <v>28.815977175463626</v>
      </c>
      <c r="K32" s="279">
        <v>93</v>
      </c>
      <c r="L32" s="335">
        <v>13.266761768901569</v>
      </c>
      <c r="M32" s="279">
        <v>95</v>
      </c>
      <c r="N32" s="335">
        <v>13.55206847360913</v>
      </c>
      <c r="O32" s="279">
        <v>34</v>
      </c>
      <c r="P32" s="335">
        <v>4.850213980028531</v>
      </c>
      <c r="Q32" s="279">
        <v>36</v>
      </c>
      <c r="R32" s="1364">
        <v>5.1355206847360915</v>
      </c>
    </row>
    <row r="33" spans="2:18" ht="12.75">
      <c r="B33" s="1842" t="s">
        <v>263</v>
      </c>
      <c r="C33" s="2117"/>
      <c r="D33" s="2118"/>
      <c r="E33" s="2118"/>
      <c r="F33" s="2118"/>
      <c r="G33" s="2118"/>
      <c r="H33" s="2118"/>
      <c r="I33" s="2118"/>
      <c r="J33" s="2118"/>
      <c r="K33" s="2118"/>
      <c r="L33" s="2118"/>
      <c r="M33" s="2118"/>
      <c r="N33" s="2118"/>
      <c r="O33" s="2118"/>
      <c r="P33" s="2118"/>
      <c r="Q33" s="2118"/>
      <c r="R33" s="2118"/>
    </row>
    <row r="34" spans="2:9" ht="12.75">
      <c r="B34" s="2111"/>
      <c r="C34" s="2111"/>
      <c r="D34" s="2111"/>
      <c r="E34" s="2111"/>
      <c r="F34" s="2111"/>
      <c r="G34" s="2111"/>
      <c r="H34" s="2111"/>
      <c r="I34" s="2111"/>
    </row>
  </sheetData>
  <sheetProtection/>
  <mergeCells count="16">
    <mergeCell ref="B32:C32"/>
    <mergeCell ref="B33:R33"/>
    <mergeCell ref="G3:H3"/>
    <mergeCell ref="I3:J3"/>
    <mergeCell ref="K3:L3"/>
    <mergeCell ref="M3:N3"/>
    <mergeCell ref="B34:I34"/>
    <mergeCell ref="A14:A15"/>
    <mergeCell ref="P1:R1"/>
    <mergeCell ref="B2:R2"/>
    <mergeCell ref="B3:B4"/>
    <mergeCell ref="C3:C4"/>
    <mergeCell ref="D3:D4"/>
    <mergeCell ref="O3:P3"/>
    <mergeCell ref="Q3:R3"/>
    <mergeCell ref="E3:F3"/>
  </mergeCells>
  <printOptions/>
  <pageMargins left="0.23" right="0.2" top="0.22" bottom="0.23" header="0.11811023622047245" footer="0.1181102362204724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19.00390625" style="0" customWidth="1"/>
    <col min="4" max="4" width="10.57421875" style="0" customWidth="1"/>
    <col min="5" max="5" width="6.8515625" style="0" customWidth="1"/>
    <col min="6" max="6" width="6.28125" style="0" customWidth="1"/>
    <col min="7" max="9" width="7.140625" style="0" customWidth="1"/>
    <col min="10" max="11" width="7.00390625" style="0" customWidth="1"/>
    <col min="12" max="12" width="6.8515625" style="0" customWidth="1"/>
    <col min="13" max="13" width="7.7109375" style="0" customWidth="1"/>
    <col min="14" max="14" width="7.140625" style="0" customWidth="1"/>
    <col min="15" max="15" width="7.7109375" style="0" customWidth="1"/>
    <col min="16" max="16" width="7.140625" style="0" customWidth="1"/>
    <col min="17" max="18" width="7.7109375" style="0" customWidth="1"/>
  </cols>
  <sheetData>
    <row r="1" spans="16:18" ht="15.75">
      <c r="P1" s="1862" t="s">
        <v>265</v>
      </c>
      <c r="Q1" s="1862"/>
      <c r="R1" s="1862"/>
    </row>
    <row r="2" spans="2:18" ht="30" customHeight="1" thickBot="1">
      <c r="B2" s="2115" t="s">
        <v>112</v>
      </c>
      <c r="C2" s="2115"/>
      <c r="D2" s="2116"/>
      <c r="E2" s="2116"/>
      <c r="F2" s="2116"/>
      <c r="G2" s="2116"/>
      <c r="H2" s="2116"/>
      <c r="I2" s="2116"/>
      <c r="J2" s="2116"/>
      <c r="K2" s="2116"/>
      <c r="L2" s="2116"/>
      <c r="M2" s="2116"/>
      <c r="N2" s="2116"/>
      <c r="O2" s="2116"/>
      <c r="P2" s="2116"/>
      <c r="Q2" s="2116"/>
      <c r="R2" s="2116"/>
    </row>
    <row r="3" spans="2:18" ht="42" customHeight="1">
      <c r="B3" s="1971" t="s">
        <v>193</v>
      </c>
      <c r="C3" s="1973" t="s">
        <v>28</v>
      </c>
      <c r="D3" s="2112" t="s">
        <v>184</v>
      </c>
      <c r="E3" s="2098" t="s">
        <v>218</v>
      </c>
      <c r="F3" s="2098"/>
      <c r="G3" s="2098" t="s">
        <v>219</v>
      </c>
      <c r="H3" s="2098"/>
      <c r="I3" s="2098" t="s">
        <v>216</v>
      </c>
      <c r="J3" s="2098"/>
      <c r="K3" s="2098" t="s">
        <v>213</v>
      </c>
      <c r="L3" s="2098"/>
      <c r="M3" s="2098" t="s">
        <v>214</v>
      </c>
      <c r="N3" s="2098"/>
      <c r="O3" s="2098" t="s">
        <v>360</v>
      </c>
      <c r="P3" s="2098"/>
      <c r="Q3" s="2098" t="s">
        <v>289</v>
      </c>
      <c r="R3" s="2102"/>
    </row>
    <row r="4" spans="2:18" ht="15" customHeight="1" thickBot="1">
      <c r="B4" s="1972"/>
      <c r="C4" s="1974"/>
      <c r="D4" s="2119"/>
      <c r="E4" s="156" t="s">
        <v>287</v>
      </c>
      <c r="F4" s="156" t="s">
        <v>187</v>
      </c>
      <c r="G4" s="156" t="s">
        <v>287</v>
      </c>
      <c r="H4" s="156" t="s">
        <v>187</v>
      </c>
      <c r="I4" s="156" t="s">
        <v>287</v>
      </c>
      <c r="J4" s="156" t="s">
        <v>187</v>
      </c>
      <c r="K4" s="156" t="s">
        <v>287</v>
      </c>
      <c r="L4" s="156" t="s">
        <v>187</v>
      </c>
      <c r="M4" s="156" t="s">
        <v>287</v>
      </c>
      <c r="N4" s="156" t="s">
        <v>187</v>
      </c>
      <c r="O4" s="156" t="s">
        <v>287</v>
      </c>
      <c r="P4" s="156" t="s">
        <v>187</v>
      </c>
      <c r="Q4" s="156" t="s">
        <v>287</v>
      </c>
      <c r="R4" s="150" t="s">
        <v>187</v>
      </c>
    </row>
    <row r="5" spans="2:18" ht="15" customHeight="1">
      <c r="B5" s="142">
        <v>1</v>
      </c>
      <c r="C5" s="154" t="s">
        <v>32</v>
      </c>
      <c r="D5" s="490">
        <v>0</v>
      </c>
      <c r="E5" s="492">
        <v>0</v>
      </c>
      <c r="F5" s="251">
        <v>0</v>
      </c>
      <c r="G5" s="492">
        <v>0</v>
      </c>
      <c r="H5" s="251">
        <v>0</v>
      </c>
      <c r="I5" s="492">
        <v>0</v>
      </c>
      <c r="J5" s="251">
        <v>0</v>
      </c>
      <c r="K5" s="492">
        <v>0</v>
      </c>
      <c r="L5" s="251">
        <v>0</v>
      </c>
      <c r="M5" s="492">
        <v>0</v>
      </c>
      <c r="N5" s="251">
        <v>0</v>
      </c>
      <c r="O5" s="492">
        <v>0</v>
      </c>
      <c r="P5" s="251">
        <v>0</v>
      </c>
      <c r="Q5" s="492">
        <v>0</v>
      </c>
      <c r="R5" s="354">
        <v>0</v>
      </c>
    </row>
    <row r="6" spans="2:18" ht="15" customHeight="1">
      <c r="B6" s="143">
        <v>2</v>
      </c>
      <c r="C6" s="155" t="s">
        <v>33</v>
      </c>
      <c r="D6" s="174">
        <v>7</v>
      </c>
      <c r="E6" s="96">
        <v>1</v>
      </c>
      <c r="F6" s="254">
        <v>14.285714285714285</v>
      </c>
      <c r="G6" s="96">
        <v>0</v>
      </c>
      <c r="H6" s="254">
        <v>0</v>
      </c>
      <c r="I6" s="96">
        <v>1</v>
      </c>
      <c r="J6" s="254">
        <v>14.285714285714285</v>
      </c>
      <c r="K6" s="96">
        <v>2</v>
      </c>
      <c r="L6" s="254">
        <v>28.57142857142857</v>
      </c>
      <c r="M6" s="96">
        <v>3</v>
      </c>
      <c r="N6" s="254">
        <v>42.857142857142854</v>
      </c>
      <c r="O6" s="96">
        <v>0</v>
      </c>
      <c r="P6" s="254">
        <v>0</v>
      </c>
      <c r="Q6" s="96">
        <v>0</v>
      </c>
      <c r="R6" s="355">
        <v>0</v>
      </c>
    </row>
    <row r="7" spans="2:18" ht="15" customHeight="1">
      <c r="B7" s="143">
        <v>3</v>
      </c>
      <c r="C7" s="155" t="s">
        <v>34</v>
      </c>
      <c r="D7" s="174">
        <v>7</v>
      </c>
      <c r="E7" s="96">
        <v>1</v>
      </c>
      <c r="F7" s="254">
        <v>14.285714285714285</v>
      </c>
      <c r="G7" s="96">
        <v>2</v>
      </c>
      <c r="H7" s="254">
        <v>28.57142857142857</v>
      </c>
      <c r="I7" s="96">
        <v>2</v>
      </c>
      <c r="J7" s="254">
        <v>28.57142857142857</v>
      </c>
      <c r="K7" s="96">
        <v>0</v>
      </c>
      <c r="L7" s="254">
        <v>0</v>
      </c>
      <c r="M7" s="96">
        <v>1</v>
      </c>
      <c r="N7" s="254">
        <v>14.285714285714285</v>
      </c>
      <c r="O7" s="96">
        <v>0</v>
      </c>
      <c r="P7" s="254">
        <v>0</v>
      </c>
      <c r="Q7" s="96">
        <v>1</v>
      </c>
      <c r="R7" s="355">
        <v>14.285714285714285</v>
      </c>
    </row>
    <row r="8" spans="2:18" ht="15" customHeight="1">
      <c r="B8" s="143">
        <v>4</v>
      </c>
      <c r="C8" s="155" t="s">
        <v>35</v>
      </c>
      <c r="D8" s="174">
        <v>58</v>
      </c>
      <c r="E8" s="96">
        <v>7</v>
      </c>
      <c r="F8" s="254">
        <v>12.068965517241379</v>
      </c>
      <c r="G8" s="96">
        <v>1</v>
      </c>
      <c r="H8" s="254">
        <v>1.7241379310344827</v>
      </c>
      <c r="I8" s="96">
        <v>24</v>
      </c>
      <c r="J8" s="254">
        <v>41.37931034482759</v>
      </c>
      <c r="K8" s="96">
        <v>7</v>
      </c>
      <c r="L8" s="254">
        <v>12.068965517241379</v>
      </c>
      <c r="M8" s="96">
        <v>12</v>
      </c>
      <c r="N8" s="254">
        <v>20.689655172413794</v>
      </c>
      <c r="O8" s="96">
        <v>5</v>
      </c>
      <c r="P8" s="254">
        <v>8.620689655172415</v>
      </c>
      <c r="Q8" s="96">
        <v>2</v>
      </c>
      <c r="R8" s="355">
        <v>3.4482758620689653</v>
      </c>
    </row>
    <row r="9" spans="2:18" ht="15" customHeight="1">
      <c r="B9" s="143">
        <v>5</v>
      </c>
      <c r="C9" s="155" t="s">
        <v>36</v>
      </c>
      <c r="D9" s="174">
        <v>24</v>
      </c>
      <c r="E9" s="96">
        <v>6</v>
      </c>
      <c r="F9" s="254">
        <v>25</v>
      </c>
      <c r="G9" s="96">
        <v>1</v>
      </c>
      <c r="H9" s="254">
        <v>4.166666666666666</v>
      </c>
      <c r="I9" s="96">
        <v>5</v>
      </c>
      <c r="J9" s="254">
        <v>20.833333333333336</v>
      </c>
      <c r="K9" s="96">
        <v>6</v>
      </c>
      <c r="L9" s="254">
        <v>25</v>
      </c>
      <c r="M9" s="96">
        <v>4</v>
      </c>
      <c r="N9" s="254">
        <v>16.666666666666664</v>
      </c>
      <c r="O9" s="96">
        <v>1</v>
      </c>
      <c r="P9" s="254">
        <v>4.166666666666666</v>
      </c>
      <c r="Q9" s="96">
        <v>1</v>
      </c>
      <c r="R9" s="355">
        <v>4.166666666666666</v>
      </c>
    </row>
    <row r="10" spans="2:18" ht="15" customHeight="1">
      <c r="B10" s="143">
        <v>6</v>
      </c>
      <c r="C10" s="155" t="s">
        <v>37</v>
      </c>
      <c r="D10" s="174">
        <v>5</v>
      </c>
      <c r="E10" s="96">
        <v>1</v>
      </c>
      <c r="F10" s="254">
        <v>20</v>
      </c>
      <c r="G10" s="96">
        <v>0</v>
      </c>
      <c r="H10" s="254">
        <v>0</v>
      </c>
      <c r="I10" s="96">
        <v>3</v>
      </c>
      <c r="J10" s="254">
        <v>60</v>
      </c>
      <c r="K10" s="96">
        <v>0</v>
      </c>
      <c r="L10" s="254">
        <v>0</v>
      </c>
      <c r="M10" s="96">
        <v>1</v>
      </c>
      <c r="N10" s="254">
        <v>20</v>
      </c>
      <c r="O10" s="96">
        <v>0</v>
      </c>
      <c r="P10" s="254">
        <v>0</v>
      </c>
      <c r="Q10" s="96">
        <v>0</v>
      </c>
      <c r="R10" s="355">
        <v>0</v>
      </c>
    </row>
    <row r="11" spans="2:18" ht="15" customHeight="1">
      <c r="B11" s="143">
        <v>7</v>
      </c>
      <c r="C11" s="155" t="s">
        <v>38</v>
      </c>
      <c r="D11" s="174">
        <v>2</v>
      </c>
      <c r="E11" s="96">
        <v>1</v>
      </c>
      <c r="F11" s="254">
        <v>50</v>
      </c>
      <c r="G11" s="96">
        <v>0</v>
      </c>
      <c r="H11" s="254">
        <v>0</v>
      </c>
      <c r="I11" s="96">
        <v>1</v>
      </c>
      <c r="J11" s="254">
        <v>50</v>
      </c>
      <c r="K11" s="96">
        <v>0</v>
      </c>
      <c r="L11" s="254">
        <v>0</v>
      </c>
      <c r="M11" s="96">
        <v>0</v>
      </c>
      <c r="N11" s="254">
        <v>0</v>
      </c>
      <c r="O11" s="96">
        <v>0</v>
      </c>
      <c r="P11" s="254">
        <v>0</v>
      </c>
      <c r="Q11" s="96">
        <v>0</v>
      </c>
      <c r="R11" s="355">
        <v>0</v>
      </c>
    </row>
    <row r="12" spans="2:18" ht="15" customHeight="1">
      <c r="B12" s="143">
        <v>8</v>
      </c>
      <c r="C12" s="155" t="s">
        <v>39</v>
      </c>
      <c r="D12" s="174">
        <v>3</v>
      </c>
      <c r="E12" s="96">
        <v>0</v>
      </c>
      <c r="F12" s="254">
        <v>0</v>
      </c>
      <c r="G12" s="96">
        <v>1</v>
      </c>
      <c r="H12" s="254">
        <v>33.33333333333333</v>
      </c>
      <c r="I12" s="96">
        <v>1</v>
      </c>
      <c r="J12" s="254">
        <v>33.33333333333333</v>
      </c>
      <c r="K12" s="96">
        <v>0</v>
      </c>
      <c r="L12" s="254">
        <v>0</v>
      </c>
      <c r="M12" s="96">
        <v>1</v>
      </c>
      <c r="N12" s="254">
        <v>33.33333333333333</v>
      </c>
      <c r="O12" s="96">
        <v>0</v>
      </c>
      <c r="P12" s="254">
        <v>0</v>
      </c>
      <c r="Q12" s="96">
        <v>0</v>
      </c>
      <c r="R12" s="355">
        <v>0</v>
      </c>
    </row>
    <row r="13" spans="1:18" ht="15" customHeight="1">
      <c r="A13" s="1578">
        <v>105</v>
      </c>
      <c r="B13" s="143">
        <v>9</v>
      </c>
      <c r="C13" s="155" t="s">
        <v>40</v>
      </c>
      <c r="D13" s="174">
        <v>6</v>
      </c>
      <c r="E13" s="96">
        <v>1</v>
      </c>
      <c r="F13" s="254">
        <v>16.666666666666664</v>
      </c>
      <c r="G13" s="96">
        <v>1</v>
      </c>
      <c r="H13" s="254">
        <v>16.666666666666664</v>
      </c>
      <c r="I13" s="96">
        <v>2</v>
      </c>
      <c r="J13" s="254">
        <v>33.33333333333333</v>
      </c>
      <c r="K13" s="96">
        <v>0</v>
      </c>
      <c r="L13" s="254">
        <v>0</v>
      </c>
      <c r="M13" s="96">
        <v>2</v>
      </c>
      <c r="N13" s="254">
        <v>33.33333333333333</v>
      </c>
      <c r="O13" s="96">
        <v>0</v>
      </c>
      <c r="P13" s="254">
        <v>0</v>
      </c>
      <c r="Q13" s="96">
        <v>0</v>
      </c>
      <c r="R13" s="355">
        <v>0</v>
      </c>
    </row>
    <row r="14" spans="1:18" ht="15" customHeight="1">
      <c r="A14" s="1578"/>
      <c r="B14" s="143">
        <v>10</v>
      </c>
      <c r="C14" s="155" t="s">
        <v>41</v>
      </c>
      <c r="D14" s="174">
        <v>7</v>
      </c>
      <c r="E14" s="96">
        <v>2</v>
      </c>
      <c r="F14" s="254">
        <v>28.57142857142857</v>
      </c>
      <c r="G14" s="96">
        <v>0</v>
      </c>
      <c r="H14" s="254">
        <v>0</v>
      </c>
      <c r="I14" s="96">
        <v>2</v>
      </c>
      <c r="J14" s="254">
        <v>28.57142857142857</v>
      </c>
      <c r="K14" s="96">
        <v>2</v>
      </c>
      <c r="L14" s="254">
        <v>28.57142857142857</v>
      </c>
      <c r="M14" s="96">
        <v>1</v>
      </c>
      <c r="N14" s="254">
        <v>14.285714285714285</v>
      </c>
      <c r="O14" s="96">
        <v>0</v>
      </c>
      <c r="P14" s="254">
        <v>0</v>
      </c>
      <c r="Q14" s="96">
        <v>0</v>
      </c>
      <c r="R14" s="355">
        <v>0</v>
      </c>
    </row>
    <row r="15" spans="2:18" ht="15" customHeight="1">
      <c r="B15" s="143">
        <v>11</v>
      </c>
      <c r="C15" s="155" t="s">
        <v>42</v>
      </c>
      <c r="D15" s="174">
        <v>2</v>
      </c>
      <c r="E15" s="96">
        <v>0</v>
      </c>
      <c r="F15" s="254">
        <v>0</v>
      </c>
      <c r="G15" s="96">
        <v>0</v>
      </c>
      <c r="H15" s="254">
        <v>0</v>
      </c>
      <c r="I15" s="96">
        <v>2</v>
      </c>
      <c r="J15" s="254">
        <v>100</v>
      </c>
      <c r="K15" s="96">
        <v>0</v>
      </c>
      <c r="L15" s="254">
        <v>0</v>
      </c>
      <c r="M15" s="96">
        <v>0</v>
      </c>
      <c r="N15" s="254">
        <v>0</v>
      </c>
      <c r="O15" s="96">
        <v>0</v>
      </c>
      <c r="P15" s="254">
        <v>0</v>
      </c>
      <c r="Q15" s="96">
        <v>0</v>
      </c>
      <c r="R15" s="355">
        <v>0</v>
      </c>
    </row>
    <row r="16" spans="2:18" ht="15" customHeight="1">
      <c r="B16" s="143">
        <v>12</v>
      </c>
      <c r="C16" s="155" t="s">
        <v>43</v>
      </c>
      <c r="D16" s="174">
        <v>3</v>
      </c>
      <c r="E16" s="96">
        <v>1</v>
      </c>
      <c r="F16" s="254">
        <v>33.33333333333333</v>
      </c>
      <c r="G16" s="96">
        <v>0</v>
      </c>
      <c r="H16" s="254">
        <v>0</v>
      </c>
      <c r="I16" s="96">
        <v>1</v>
      </c>
      <c r="J16" s="254">
        <v>33.33333333333333</v>
      </c>
      <c r="K16" s="96">
        <v>0</v>
      </c>
      <c r="L16" s="254">
        <v>0</v>
      </c>
      <c r="M16" s="96">
        <v>1</v>
      </c>
      <c r="N16" s="254">
        <v>33.33333333333333</v>
      </c>
      <c r="O16" s="96">
        <v>0</v>
      </c>
      <c r="P16" s="254">
        <v>0</v>
      </c>
      <c r="Q16" s="96">
        <v>0</v>
      </c>
      <c r="R16" s="355">
        <v>0</v>
      </c>
    </row>
    <row r="17" spans="2:18" ht="15" customHeight="1">
      <c r="B17" s="143">
        <v>13</v>
      </c>
      <c r="C17" s="155" t="s">
        <v>44</v>
      </c>
      <c r="D17" s="174">
        <v>8</v>
      </c>
      <c r="E17" s="96">
        <v>3</v>
      </c>
      <c r="F17" s="254">
        <v>37.5</v>
      </c>
      <c r="G17" s="96">
        <v>3</v>
      </c>
      <c r="H17" s="254">
        <v>37.5</v>
      </c>
      <c r="I17" s="96">
        <v>1</v>
      </c>
      <c r="J17" s="254">
        <v>12.5</v>
      </c>
      <c r="K17" s="96">
        <v>0</v>
      </c>
      <c r="L17" s="254">
        <v>0</v>
      </c>
      <c r="M17" s="96">
        <v>1</v>
      </c>
      <c r="N17" s="254">
        <v>12.5</v>
      </c>
      <c r="O17" s="96">
        <v>0</v>
      </c>
      <c r="P17" s="254">
        <v>0</v>
      </c>
      <c r="Q17" s="96">
        <v>0</v>
      </c>
      <c r="R17" s="355">
        <v>0</v>
      </c>
    </row>
    <row r="18" spans="2:18" ht="15" customHeight="1">
      <c r="B18" s="143">
        <v>14</v>
      </c>
      <c r="C18" s="155" t="s">
        <v>45</v>
      </c>
      <c r="D18" s="174">
        <v>4</v>
      </c>
      <c r="E18" s="96">
        <v>1</v>
      </c>
      <c r="F18" s="254">
        <v>25</v>
      </c>
      <c r="G18" s="96">
        <v>2</v>
      </c>
      <c r="H18" s="254">
        <v>50</v>
      </c>
      <c r="I18" s="96">
        <v>1</v>
      </c>
      <c r="J18" s="254">
        <v>25</v>
      </c>
      <c r="K18" s="96">
        <v>0</v>
      </c>
      <c r="L18" s="254">
        <v>0</v>
      </c>
      <c r="M18" s="96">
        <v>0</v>
      </c>
      <c r="N18" s="254">
        <v>0</v>
      </c>
      <c r="O18" s="96">
        <v>0</v>
      </c>
      <c r="P18" s="254">
        <v>0</v>
      </c>
      <c r="Q18" s="96">
        <v>0</v>
      </c>
      <c r="R18" s="355">
        <v>0</v>
      </c>
    </row>
    <row r="19" spans="2:18" ht="15" customHeight="1">
      <c r="B19" s="143">
        <v>15</v>
      </c>
      <c r="C19" s="155" t="s">
        <v>46</v>
      </c>
      <c r="D19" s="174">
        <v>10</v>
      </c>
      <c r="E19" s="96">
        <v>2</v>
      </c>
      <c r="F19" s="254">
        <v>20</v>
      </c>
      <c r="G19" s="96">
        <v>0</v>
      </c>
      <c r="H19" s="254">
        <v>0</v>
      </c>
      <c r="I19" s="96">
        <v>3</v>
      </c>
      <c r="J19" s="254">
        <v>30</v>
      </c>
      <c r="K19" s="96">
        <v>2</v>
      </c>
      <c r="L19" s="254">
        <v>20</v>
      </c>
      <c r="M19" s="96">
        <v>2</v>
      </c>
      <c r="N19" s="254">
        <v>20</v>
      </c>
      <c r="O19" s="96">
        <v>0</v>
      </c>
      <c r="P19" s="254">
        <v>0</v>
      </c>
      <c r="Q19" s="96">
        <v>1</v>
      </c>
      <c r="R19" s="355">
        <v>10</v>
      </c>
    </row>
    <row r="20" spans="2:18" ht="15" customHeight="1">
      <c r="B20" s="143">
        <v>16</v>
      </c>
      <c r="C20" s="155" t="s">
        <v>47</v>
      </c>
      <c r="D20" s="174">
        <v>6</v>
      </c>
      <c r="E20" s="96">
        <v>3</v>
      </c>
      <c r="F20" s="254">
        <v>50</v>
      </c>
      <c r="G20" s="96">
        <v>0</v>
      </c>
      <c r="H20" s="254">
        <v>0</v>
      </c>
      <c r="I20" s="96">
        <v>1</v>
      </c>
      <c r="J20" s="254">
        <v>16.666666666666664</v>
      </c>
      <c r="K20" s="96">
        <v>0</v>
      </c>
      <c r="L20" s="254">
        <v>0</v>
      </c>
      <c r="M20" s="96">
        <v>1</v>
      </c>
      <c r="N20" s="254">
        <v>16.666666666666664</v>
      </c>
      <c r="O20" s="96">
        <v>0</v>
      </c>
      <c r="P20" s="254">
        <v>0</v>
      </c>
      <c r="Q20" s="96">
        <v>1</v>
      </c>
      <c r="R20" s="355">
        <v>16.666666666666664</v>
      </c>
    </row>
    <row r="21" spans="2:18" ht="15" customHeight="1">
      <c r="B21" s="143">
        <v>17</v>
      </c>
      <c r="C21" s="155" t="s">
        <v>48</v>
      </c>
      <c r="D21" s="174">
        <v>3</v>
      </c>
      <c r="E21" s="96">
        <v>0</v>
      </c>
      <c r="F21" s="254">
        <v>0</v>
      </c>
      <c r="G21" s="96">
        <v>0</v>
      </c>
      <c r="H21" s="254">
        <v>0</v>
      </c>
      <c r="I21" s="96">
        <v>1</v>
      </c>
      <c r="J21" s="254">
        <v>33.33333333333333</v>
      </c>
      <c r="K21" s="96">
        <v>0</v>
      </c>
      <c r="L21" s="254">
        <v>0</v>
      </c>
      <c r="M21" s="96">
        <v>0</v>
      </c>
      <c r="N21" s="254">
        <v>0</v>
      </c>
      <c r="O21" s="96">
        <v>0</v>
      </c>
      <c r="P21" s="254">
        <v>0</v>
      </c>
      <c r="Q21" s="96">
        <v>2</v>
      </c>
      <c r="R21" s="355">
        <v>66.66666666666666</v>
      </c>
    </row>
    <row r="22" spans="2:18" ht="15" customHeight="1">
      <c r="B22" s="143">
        <v>18</v>
      </c>
      <c r="C22" s="155" t="s">
        <v>49</v>
      </c>
      <c r="D22" s="174">
        <v>9</v>
      </c>
      <c r="E22" s="96">
        <v>0</v>
      </c>
      <c r="F22" s="254">
        <v>0</v>
      </c>
      <c r="G22" s="96">
        <v>0</v>
      </c>
      <c r="H22" s="254">
        <v>0</v>
      </c>
      <c r="I22" s="96">
        <v>3</v>
      </c>
      <c r="J22" s="254">
        <v>33.33333333333333</v>
      </c>
      <c r="K22" s="96">
        <v>0</v>
      </c>
      <c r="L22" s="254">
        <v>0</v>
      </c>
      <c r="M22" s="96">
        <v>2</v>
      </c>
      <c r="N22" s="254">
        <v>22.22222222222222</v>
      </c>
      <c r="O22" s="96">
        <v>4</v>
      </c>
      <c r="P22" s="254">
        <v>44.44444444444444</v>
      </c>
      <c r="Q22" s="96">
        <v>0</v>
      </c>
      <c r="R22" s="355">
        <v>0</v>
      </c>
    </row>
    <row r="23" spans="2:18" ht="15" customHeight="1">
      <c r="B23" s="143">
        <v>19</v>
      </c>
      <c r="C23" s="155" t="s">
        <v>50</v>
      </c>
      <c r="D23" s="174">
        <v>0</v>
      </c>
      <c r="E23" s="96">
        <v>0</v>
      </c>
      <c r="F23" s="254">
        <v>0</v>
      </c>
      <c r="G23" s="96">
        <v>0</v>
      </c>
      <c r="H23" s="254">
        <v>0</v>
      </c>
      <c r="I23" s="96">
        <v>0</v>
      </c>
      <c r="J23" s="254">
        <v>0</v>
      </c>
      <c r="K23" s="96">
        <v>0</v>
      </c>
      <c r="L23" s="254">
        <v>0</v>
      </c>
      <c r="M23" s="96">
        <v>0</v>
      </c>
      <c r="N23" s="254">
        <v>0</v>
      </c>
      <c r="O23" s="96">
        <v>0</v>
      </c>
      <c r="P23" s="254">
        <v>0</v>
      </c>
      <c r="Q23" s="96">
        <v>0</v>
      </c>
      <c r="R23" s="355">
        <v>0</v>
      </c>
    </row>
    <row r="24" spans="2:18" ht="15" customHeight="1">
      <c r="B24" s="143">
        <v>20</v>
      </c>
      <c r="C24" s="155" t="s">
        <v>51</v>
      </c>
      <c r="D24" s="174">
        <v>19</v>
      </c>
      <c r="E24" s="96">
        <v>1</v>
      </c>
      <c r="F24" s="254">
        <v>5.263157894736842</v>
      </c>
      <c r="G24" s="96">
        <v>4</v>
      </c>
      <c r="H24" s="254">
        <v>21.052631578947366</v>
      </c>
      <c r="I24" s="96">
        <v>8</v>
      </c>
      <c r="J24" s="254">
        <v>42.10526315789473</v>
      </c>
      <c r="K24" s="96">
        <v>3</v>
      </c>
      <c r="L24" s="254">
        <v>15.789473684210526</v>
      </c>
      <c r="M24" s="96">
        <v>1</v>
      </c>
      <c r="N24" s="254">
        <v>5.263157894736842</v>
      </c>
      <c r="O24" s="96">
        <v>2</v>
      </c>
      <c r="P24" s="254">
        <v>10.526315789473683</v>
      </c>
      <c r="Q24" s="96">
        <v>0</v>
      </c>
      <c r="R24" s="355">
        <v>0</v>
      </c>
    </row>
    <row r="25" spans="2:18" ht="15" customHeight="1">
      <c r="B25" s="143">
        <v>21</v>
      </c>
      <c r="C25" s="155" t="s">
        <v>52</v>
      </c>
      <c r="D25" s="174">
        <v>6</v>
      </c>
      <c r="E25" s="96">
        <v>0</v>
      </c>
      <c r="F25" s="254">
        <v>0</v>
      </c>
      <c r="G25" s="96">
        <v>1</v>
      </c>
      <c r="H25" s="254">
        <v>16.666666666666664</v>
      </c>
      <c r="I25" s="96">
        <v>3</v>
      </c>
      <c r="J25" s="254">
        <v>50</v>
      </c>
      <c r="K25" s="96">
        <v>1</v>
      </c>
      <c r="L25" s="254">
        <v>16.666666666666664</v>
      </c>
      <c r="M25" s="96">
        <v>0</v>
      </c>
      <c r="N25" s="254">
        <v>0</v>
      </c>
      <c r="O25" s="96">
        <v>0</v>
      </c>
      <c r="P25" s="254">
        <v>0</v>
      </c>
      <c r="Q25" s="96">
        <v>1</v>
      </c>
      <c r="R25" s="355">
        <v>16.666666666666664</v>
      </c>
    </row>
    <row r="26" spans="2:18" ht="15" customHeight="1">
      <c r="B26" s="143">
        <v>22</v>
      </c>
      <c r="C26" s="155" t="s">
        <v>53</v>
      </c>
      <c r="D26" s="174">
        <v>4</v>
      </c>
      <c r="E26" s="96">
        <v>1</v>
      </c>
      <c r="F26" s="254">
        <v>25</v>
      </c>
      <c r="G26" s="96">
        <v>0</v>
      </c>
      <c r="H26" s="254">
        <v>0</v>
      </c>
      <c r="I26" s="96">
        <v>3</v>
      </c>
      <c r="J26" s="254">
        <v>75</v>
      </c>
      <c r="K26" s="96">
        <v>0</v>
      </c>
      <c r="L26" s="254">
        <v>0</v>
      </c>
      <c r="M26" s="96">
        <v>0</v>
      </c>
      <c r="N26" s="254">
        <v>0</v>
      </c>
      <c r="O26" s="96">
        <v>0</v>
      </c>
      <c r="P26" s="254">
        <v>0</v>
      </c>
      <c r="Q26" s="96">
        <v>0</v>
      </c>
      <c r="R26" s="355">
        <v>0</v>
      </c>
    </row>
    <row r="27" spans="2:18" ht="15" customHeight="1">
      <c r="B27" s="143">
        <v>23</v>
      </c>
      <c r="C27" s="155" t="s">
        <v>54</v>
      </c>
      <c r="D27" s="174">
        <v>3</v>
      </c>
      <c r="E27" s="96">
        <v>0</v>
      </c>
      <c r="F27" s="254">
        <v>0</v>
      </c>
      <c r="G27" s="96">
        <v>0</v>
      </c>
      <c r="H27" s="254">
        <v>0</v>
      </c>
      <c r="I27" s="96">
        <v>1</v>
      </c>
      <c r="J27" s="254">
        <v>33.33333333333333</v>
      </c>
      <c r="K27" s="96">
        <v>1</v>
      </c>
      <c r="L27" s="254">
        <v>33.33333333333333</v>
      </c>
      <c r="M27" s="96">
        <v>0</v>
      </c>
      <c r="N27" s="254">
        <v>0</v>
      </c>
      <c r="O27" s="96">
        <v>0</v>
      </c>
      <c r="P27" s="254">
        <v>0</v>
      </c>
      <c r="Q27" s="96">
        <v>1</v>
      </c>
      <c r="R27" s="355">
        <v>33.33333333333333</v>
      </c>
    </row>
    <row r="28" spans="2:18" ht="15" customHeight="1">
      <c r="B28" s="143">
        <v>24</v>
      </c>
      <c r="C28" s="155" t="s">
        <v>55</v>
      </c>
      <c r="D28" s="174">
        <v>0</v>
      </c>
      <c r="E28" s="96">
        <v>0</v>
      </c>
      <c r="F28" s="254">
        <v>0</v>
      </c>
      <c r="G28" s="96">
        <v>0</v>
      </c>
      <c r="H28" s="254">
        <v>0</v>
      </c>
      <c r="I28" s="96">
        <v>0</v>
      </c>
      <c r="J28" s="254">
        <v>0</v>
      </c>
      <c r="K28" s="96">
        <v>0</v>
      </c>
      <c r="L28" s="254">
        <v>0</v>
      </c>
      <c r="M28" s="96">
        <v>0</v>
      </c>
      <c r="N28" s="254">
        <v>0</v>
      </c>
      <c r="O28" s="96">
        <v>0</v>
      </c>
      <c r="P28" s="254">
        <v>0</v>
      </c>
      <c r="Q28" s="96">
        <v>0</v>
      </c>
      <c r="R28" s="355">
        <v>0</v>
      </c>
    </row>
    <row r="29" spans="2:18" ht="15" customHeight="1">
      <c r="B29" s="143">
        <v>25</v>
      </c>
      <c r="C29" s="190" t="s">
        <v>56</v>
      </c>
      <c r="D29" s="174">
        <v>5</v>
      </c>
      <c r="E29" s="96">
        <v>0</v>
      </c>
      <c r="F29" s="254">
        <v>0</v>
      </c>
      <c r="G29" s="96">
        <v>0</v>
      </c>
      <c r="H29" s="254">
        <v>0</v>
      </c>
      <c r="I29" s="96">
        <v>3</v>
      </c>
      <c r="J29" s="254">
        <v>60</v>
      </c>
      <c r="K29" s="96">
        <v>0</v>
      </c>
      <c r="L29" s="254">
        <v>0</v>
      </c>
      <c r="M29" s="96">
        <v>2</v>
      </c>
      <c r="N29" s="254">
        <v>40</v>
      </c>
      <c r="O29" s="96">
        <v>0</v>
      </c>
      <c r="P29" s="254">
        <v>0</v>
      </c>
      <c r="Q29" s="96">
        <v>0</v>
      </c>
      <c r="R29" s="355">
        <v>0</v>
      </c>
    </row>
    <row r="30" spans="2:18" ht="15" customHeight="1">
      <c r="B30" s="143">
        <v>26</v>
      </c>
      <c r="C30" s="190" t="s">
        <v>57</v>
      </c>
      <c r="D30" s="174">
        <v>13</v>
      </c>
      <c r="E30" s="96">
        <v>0</v>
      </c>
      <c r="F30" s="254">
        <v>0</v>
      </c>
      <c r="G30" s="96">
        <v>2</v>
      </c>
      <c r="H30" s="254">
        <v>15.384615384615385</v>
      </c>
      <c r="I30" s="96">
        <v>5</v>
      </c>
      <c r="J30" s="254">
        <v>38.46153846153847</v>
      </c>
      <c r="K30" s="96">
        <v>2</v>
      </c>
      <c r="L30" s="254">
        <v>15.384615384615385</v>
      </c>
      <c r="M30" s="96">
        <v>4</v>
      </c>
      <c r="N30" s="254">
        <v>30.76923076923077</v>
      </c>
      <c r="O30" s="96">
        <v>0</v>
      </c>
      <c r="P30" s="254">
        <v>0</v>
      </c>
      <c r="Q30" s="96">
        <v>0</v>
      </c>
      <c r="R30" s="355">
        <v>0</v>
      </c>
    </row>
    <row r="31" spans="2:18" ht="15" customHeight="1" thickBot="1">
      <c r="B31" s="153">
        <v>27</v>
      </c>
      <c r="C31" s="191" t="s">
        <v>58</v>
      </c>
      <c r="D31" s="287">
        <v>4</v>
      </c>
      <c r="E31" s="288">
        <v>1</v>
      </c>
      <c r="F31" s="386">
        <v>25</v>
      </c>
      <c r="G31" s="288">
        <v>0</v>
      </c>
      <c r="H31" s="386">
        <v>0</v>
      </c>
      <c r="I31" s="288">
        <v>3</v>
      </c>
      <c r="J31" s="386">
        <v>75</v>
      </c>
      <c r="K31" s="288">
        <v>0</v>
      </c>
      <c r="L31" s="386">
        <v>0</v>
      </c>
      <c r="M31" s="288">
        <v>0</v>
      </c>
      <c r="N31" s="386">
        <v>0</v>
      </c>
      <c r="O31" s="288">
        <v>0</v>
      </c>
      <c r="P31" s="386">
        <v>0</v>
      </c>
      <c r="Q31" s="288">
        <v>0</v>
      </c>
      <c r="R31" s="356">
        <v>0</v>
      </c>
    </row>
    <row r="32" spans="2:18" ht="15" customHeight="1" thickBot="1">
      <c r="B32" s="1769" t="s">
        <v>164</v>
      </c>
      <c r="C32" s="1849"/>
      <c r="D32" s="428">
        <v>218</v>
      </c>
      <c r="E32" s="480">
        <v>33</v>
      </c>
      <c r="F32" s="387">
        <v>15.137614678899084</v>
      </c>
      <c r="G32" s="480">
        <v>18</v>
      </c>
      <c r="H32" s="387">
        <v>8.256880733944955</v>
      </c>
      <c r="I32" s="480">
        <v>80</v>
      </c>
      <c r="J32" s="387">
        <v>36.69724770642202</v>
      </c>
      <c r="K32" s="480">
        <v>26</v>
      </c>
      <c r="L32" s="387">
        <v>11.926605504587156</v>
      </c>
      <c r="M32" s="480">
        <v>39</v>
      </c>
      <c r="N32" s="387">
        <v>17.889908256880734</v>
      </c>
      <c r="O32" s="480">
        <v>12</v>
      </c>
      <c r="P32" s="387">
        <v>5.5045871559633035</v>
      </c>
      <c r="Q32" s="480">
        <v>10</v>
      </c>
      <c r="R32" s="388">
        <v>4.587155963302752</v>
      </c>
    </row>
    <row r="33" spans="2:18" ht="12.75">
      <c r="B33" s="1842" t="s">
        <v>263</v>
      </c>
      <c r="C33" s="2117"/>
      <c r="D33" s="2118"/>
      <c r="E33" s="2118"/>
      <c r="F33" s="2118"/>
      <c r="G33" s="2118"/>
      <c r="H33" s="2118"/>
      <c r="I33" s="2118"/>
      <c r="J33" s="2118"/>
      <c r="K33" s="2118"/>
      <c r="L33" s="2118"/>
      <c r="M33" s="2118"/>
      <c r="N33" s="2118"/>
      <c r="O33" s="2118"/>
      <c r="P33" s="2118"/>
      <c r="Q33" s="2118"/>
      <c r="R33" s="2118"/>
    </row>
    <row r="34" spans="2:9" ht="12.75">
      <c r="B34" s="2111"/>
      <c r="C34" s="2111"/>
      <c r="D34" s="2111"/>
      <c r="E34" s="2111"/>
      <c r="F34" s="2111"/>
      <c r="G34" s="2111"/>
      <c r="H34" s="2111"/>
      <c r="I34" s="2111"/>
    </row>
  </sheetData>
  <sheetProtection/>
  <mergeCells count="16">
    <mergeCell ref="B32:C32"/>
    <mergeCell ref="B33:R33"/>
    <mergeCell ref="G3:H3"/>
    <mergeCell ref="I3:J3"/>
    <mergeCell ref="K3:L3"/>
    <mergeCell ref="M3:N3"/>
    <mergeCell ref="B34:I34"/>
    <mergeCell ref="P1:R1"/>
    <mergeCell ref="A13:A14"/>
    <mergeCell ref="B2:R2"/>
    <mergeCell ref="B3:B4"/>
    <mergeCell ref="C3:C4"/>
    <mergeCell ref="D3:D4"/>
    <mergeCell ref="O3:P3"/>
    <mergeCell ref="Q3:R3"/>
    <mergeCell ref="E3:F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M1" sqref="M1:O1"/>
    </sheetView>
  </sheetViews>
  <sheetFormatPr defaultColWidth="9.140625" defaultRowHeight="12.75"/>
  <cols>
    <col min="1" max="1" width="4.421875" style="0" customWidth="1"/>
    <col min="2" max="2" width="6.00390625" style="0" customWidth="1"/>
    <col min="3" max="3" width="21.140625" style="0" customWidth="1"/>
    <col min="4" max="15" width="9.57421875" style="0" customWidth="1"/>
  </cols>
  <sheetData>
    <row r="1" spans="1:15" ht="15.75">
      <c r="A1" s="47"/>
      <c r="B1" s="47"/>
      <c r="C1" s="47"/>
      <c r="D1" s="47"/>
      <c r="E1" s="47"/>
      <c r="F1" s="47"/>
      <c r="G1" s="1579"/>
      <c r="H1" s="1579"/>
      <c r="I1" s="302"/>
      <c r="M1" s="1579" t="s">
        <v>429</v>
      </c>
      <c r="N1" s="1579"/>
      <c r="O1" s="1579"/>
    </row>
    <row r="2" spans="1:15" ht="40.5" customHeight="1" thickBot="1">
      <c r="A2" s="48"/>
      <c r="B2" s="1586" t="s">
        <v>121</v>
      </c>
      <c r="C2" s="1586"/>
      <c r="D2" s="1586"/>
      <c r="E2" s="1586"/>
      <c r="F2" s="1586"/>
      <c r="G2" s="1586"/>
      <c r="H2" s="1586"/>
      <c r="I2" s="1586"/>
      <c r="J2" s="1586"/>
      <c r="K2" s="1586"/>
      <c r="L2" s="1586"/>
      <c r="M2" s="1586"/>
      <c r="N2" s="1586"/>
      <c r="O2" s="1586"/>
    </row>
    <row r="3" spans="1:15" ht="21" customHeight="1">
      <c r="A3" s="47"/>
      <c r="B3" s="1580" t="s">
        <v>75</v>
      </c>
      <c r="C3" s="1582" t="s">
        <v>28</v>
      </c>
      <c r="D3" s="1584" t="s">
        <v>162</v>
      </c>
      <c r="E3" s="1584"/>
      <c r="F3" s="1584"/>
      <c r="G3" s="1584"/>
      <c r="H3" s="1584"/>
      <c r="I3" s="1585"/>
      <c r="J3" s="1587" t="s">
        <v>236</v>
      </c>
      <c r="K3" s="1587"/>
      <c r="L3" s="1587"/>
      <c r="M3" s="1587"/>
      <c r="N3" s="1587"/>
      <c r="O3" s="1588"/>
    </row>
    <row r="4" spans="1:15" ht="21" customHeight="1" thickBot="1">
      <c r="A4" s="47"/>
      <c r="B4" s="1581"/>
      <c r="C4" s="1583"/>
      <c r="D4" s="829">
        <v>2009</v>
      </c>
      <c r="E4" s="830">
        <v>2010</v>
      </c>
      <c r="F4" s="830">
        <v>2010</v>
      </c>
      <c r="G4" s="12">
        <v>2011</v>
      </c>
      <c r="H4" s="12">
        <v>2012</v>
      </c>
      <c r="I4" s="12">
        <v>2013</v>
      </c>
      <c r="J4" s="830">
        <v>2008</v>
      </c>
      <c r="K4" s="830">
        <v>2009</v>
      </c>
      <c r="L4" s="831">
        <v>2010</v>
      </c>
      <c r="M4" s="831">
        <v>2011</v>
      </c>
      <c r="N4" s="12">
        <v>2012</v>
      </c>
      <c r="O4" s="13">
        <v>2013</v>
      </c>
    </row>
    <row r="5" spans="1:15" ht="15.75" customHeight="1">
      <c r="A5" s="47"/>
      <c r="B5" s="49">
        <v>1</v>
      </c>
      <c r="C5" s="826" t="s">
        <v>32</v>
      </c>
      <c r="D5" s="372">
        <v>170</v>
      </c>
      <c r="E5" s="286">
        <v>167</v>
      </c>
      <c r="F5" s="286">
        <v>158</v>
      </c>
      <c r="G5" s="286">
        <v>147</v>
      </c>
      <c r="H5" s="378">
        <v>144</v>
      </c>
      <c r="I5" s="286">
        <v>141</v>
      </c>
      <c r="J5" s="832">
        <v>0.87</v>
      </c>
      <c r="K5" s="389">
        <v>0.85</v>
      </c>
      <c r="L5" s="389">
        <v>0.81</v>
      </c>
      <c r="M5" s="389">
        <v>0.81</v>
      </c>
      <c r="N5" s="505">
        <v>0.74</v>
      </c>
      <c r="O5" s="253">
        <v>0.72</v>
      </c>
    </row>
    <row r="6" spans="1:15" ht="15.75" customHeight="1">
      <c r="A6" s="47"/>
      <c r="B6" s="50">
        <v>2</v>
      </c>
      <c r="C6" s="827" t="s">
        <v>33</v>
      </c>
      <c r="D6" s="249">
        <v>111</v>
      </c>
      <c r="E6" s="250">
        <v>108</v>
      </c>
      <c r="F6" s="250">
        <v>109</v>
      </c>
      <c r="G6" s="250">
        <v>104</v>
      </c>
      <c r="H6" s="374">
        <v>99</v>
      </c>
      <c r="I6" s="250">
        <v>92</v>
      </c>
      <c r="J6" s="833">
        <v>0.67</v>
      </c>
      <c r="K6" s="255">
        <v>0.66</v>
      </c>
      <c r="L6" s="255">
        <v>0.67</v>
      </c>
      <c r="M6" s="255">
        <v>0.6</v>
      </c>
      <c r="N6" s="508">
        <v>0.61</v>
      </c>
      <c r="O6" s="256">
        <v>0.57</v>
      </c>
    </row>
    <row r="7" spans="1:15" ht="15.75" customHeight="1">
      <c r="A7" s="47"/>
      <c r="B7" s="50">
        <v>3</v>
      </c>
      <c r="C7" s="827" t="s">
        <v>34</v>
      </c>
      <c r="D7" s="249">
        <v>65</v>
      </c>
      <c r="E7" s="250">
        <v>62</v>
      </c>
      <c r="F7" s="250">
        <v>59</v>
      </c>
      <c r="G7" s="250">
        <v>57</v>
      </c>
      <c r="H7" s="374">
        <v>58</v>
      </c>
      <c r="I7" s="250">
        <v>52</v>
      </c>
      <c r="J7" s="833">
        <v>0.63</v>
      </c>
      <c r="K7" s="255">
        <v>0.6</v>
      </c>
      <c r="L7" s="255">
        <v>0.57</v>
      </c>
      <c r="M7" s="255">
        <v>0.57</v>
      </c>
      <c r="N7" s="508">
        <v>0.56</v>
      </c>
      <c r="O7" s="256">
        <v>0.5</v>
      </c>
    </row>
    <row r="8" spans="1:15" ht="15.75" customHeight="1">
      <c r="A8" s="47"/>
      <c r="B8" s="50">
        <v>4</v>
      </c>
      <c r="C8" s="827" t="s">
        <v>35</v>
      </c>
      <c r="D8" s="249">
        <v>191</v>
      </c>
      <c r="E8" s="250">
        <v>180</v>
      </c>
      <c r="F8" s="250">
        <v>175</v>
      </c>
      <c r="G8" s="250">
        <v>184</v>
      </c>
      <c r="H8" s="374">
        <v>182</v>
      </c>
      <c r="I8" s="250">
        <v>177</v>
      </c>
      <c r="J8" s="833">
        <v>0.57</v>
      </c>
      <c r="K8" s="255">
        <v>0.54</v>
      </c>
      <c r="L8" s="255">
        <v>0.53</v>
      </c>
      <c r="M8" s="255">
        <v>0.6</v>
      </c>
      <c r="N8" s="508">
        <v>0.55</v>
      </c>
      <c r="O8" s="256">
        <v>0.54</v>
      </c>
    </row>
    <row r="9" spans="1:15" ht="15.75" customHeight="1">
      <c r="A9" s="47"/>
      <c r="B9" s="50">
        <v>5</v>
      </c>
      <c r="C9" s="827" t="s">
        <v>36</v>
      </c>
      <c r="D9" s="249">
        <v>266</v>
      </c>
      <c r="E9" s="250">
        <v>253</v>
      </c>
      <c r="F9" s="250">
        <v>248</v>
      </c>
      <c r="G9" s="250">
        <v>242</v>
      </c>
      <c r="H9" s="374">
        <v>221</v>
      </c>
      <c r="I9" s="250">
        <v>222</v>
      </c>
      <c r="J9" s="833">
        <v>0.59</v>
      </c>
      <c r="K9" s="255">
        <v>0.57</v>
      </c>
      <c r="L9" s="255">
        <v>0.56</v>
      </c>
      <c r="M9" s="255">
        <v>0.56</v>
      </c>
      <c r="N9" s="508">
        <v>0.51</v>
      </c>
      <c r="O9" s="256">
        <v>0.51</v>
      </c>
    </row>
    <row r="10" spans="1:15" ht="15.75" customHeight="1">
      <c r="A10" s="47"/>
      <c r="B10" s="50">
        <v>6</v>
      </c>
      <c r="C10" s="827" t="s">
        <v>37</v>
      </c>
      <c r="D10" s="249">
        <v>67</v>
      </c>
      <c r="E10" s="250">
        <v>64</v>
      </c>
      <c r="F10" s="250">
        <v>67</v>
      </c>
      <c r="G10" s="250">
        <v>60</v>
      </c>
      <c r="H10" s="374">
        <v>65</v>
      </c>
      <c r="I10" s="250">
        <v>65</v>
      </c>
      <c r="J10" s="833">
        <v>0.52</v>
      </c>
      <c r="K10" s="255">
        <v>0.5</v>
      </c>
      <c r="L10" s="255">
        <v>0.52</v>
      </c>
      <c r="M10" s="255">
        <v>0.52</v>
      </c>
      <c r="N10" s="508">
        <v>0.51</v>
      </c>
      <c r="O10" s="256">
        <v>0.51</v>
      </c>
    </row>
    <row r="11" spans="1:15" ht="15.75" customHeight="1">
      <c r="A11" s="47"/>
      <c r="B11" s="50">
        <v>7</v>
      </c>
      <c r="C11" s="827" t="s">
        <v>38</v>
      </c>
      <c r="D11" s="249">
        <v>99</v>
      </c>
      <c r="E11" s="250">
        <v>96</v>
      </c>
      <c r="F11" s="250">
        <v>100</v>
      </c>
      <c r="G11" s="250">
        <v>95</v>
      </c>
      <c r="H11" s="374">
        <v>95</v>
      </c>
      <c r="I11" s="250">
        <v>93</v>
      </c>
      <c r="J11" s="833">
        <v>0.8</v>
      </c>
      <c r="K11" s="255">
        <v>0.77</v>
      </c>
      <c r="L11" s="255">
        <v>0.8</v>
      </c>
      <c r="M11" s="255">
        <v>0.8</v>
      </c>
      <c r="N11" s="508">
        <v>0.76</v>
      </c>
      <c r="O11" s="256">
        <v>0.74</v>
      </c>
    </row>
    <row r="12" spans="1:15" ht="15.75" customHeight="1">
      <c r="A12" s="47"/>
      <c r="B12" s="50">
        <v>8</v>
      </c>
      <c r="C12" s="827" t="s">
        <v>39</v>
      </c>
      <c r="D12" s="249">
        <v>115</v>
      </c>
      <c r="E12" s="250">
        <v>115</v>
      </c>
      <c r="F12" s="250">
        <v>110</v>
      </c>
      <c r="G12" s="250">
        <v>115</v>
      </c>
      <c r="H12" s="374">
        <v>113</v>
      </c>
      <c r="I12" s="250">
        <v>113</v>
      </c>
      <c r="J12" s="833">
        <v>0.63</v>
      </c>
      <c r="K12" s="255">
        <v>0.64</v>
      </c>
      <c r="L12" s="255">
        <v>0.61</v>
      </c>
      <c r="M12" s="255">
        <v>0.61</v>
      </c>
      <c r="N12" s="508">
        <v>0.63</v>
      </c>
      <c r="O12" s="256">
        <v>0.64</v>
      </c>
    </row>
    <row r="13" spans="1:15" ht="15.75" customHeight="1">
      <c r="A13" s="47"/>
      <c r="B13" s="50">
        <v>9</v>
      </c>
      <c r="C13" s="827" t="s">
        <v>40</v>
      </c>
      <c r="D13" s="249">
        <v>115</v>
      </c>
      <c r="E13" s="250">
        <v>112</v>
      </c>
      <c r="F13" s="250">
        <v>116</v>
      </c>
      <c r="G13" s="250">
        <v>120</v>
      </c>
      <c r="H13" s="374">
        <v>120</v>
      </c>
      <c r="I13" s="250">
        <v>124</v>
      </c>
      <c r="J13" s="833">
        <v>0.83</v>
      </c>
      <c r="K13" s="255">
        <v>0.81</v>
      </c>
      <c r="L13" s="255">
        <v>0.84</v>
      </c>
      <c r="M13" s="255">
        <v>0.9</v>
      </c>
      <c r="N13" s="508">
        <v>0.87</v>
      </c>
      <c r="O13" s="256">
        <v>0.9</v>
      </c>
    </row>
    <row r="14" spans="1:15" ht="15.75" customHeight="1">
      <c r="A14" s="47"/>
      <c r="B14" s="50">
        <v>10</v>
      </c>
      <c r="C14" s="827" t="s">
        <v>41</v>
      </c>
      <c r="D14" s="249">
        <v>82</v>
      </c>
      <c r="E14" s="250">
        <v>82</v>
      </c>
      <c r="F14" s="250">
        <v>78</v>
      </c>
      <c r="G14" s="250">
        <v>76</v>
      </c>
      <c r="H14" s="374">
        <v>74</v>
      </c>
      <c r="I14" s="250">
        <v>71</v>
      </c>
      <c r="J14" s="833">
        <v>0.48</v>
      </c>
      <c r="K14" s="255">
        <v>0.48</v>
      </c>
      <c r="L14" s="255">
        <v>0.46</v>
      </c>
      <c r="M14" s="255">
        <v>0.4</v>
      </c>
      <c r="N14" s="508">
        <v>0.43</v>
      </c>
      <c r="O14" s="256">
        <v>0.41</v>
      </c>
    </row>
    <row r="15" spans="1:15" ht="15.75" customHeight="1">
      <c r="A15" s="47"/>
      <c r="B15" s="50">
        <v>11</v>
      </c>
      <c r="C15" s="827" t="s">
        <v>42</v>
      </c>
      <c r="D15" s="249">
        <v>54</v>
      </c>
      <c r="E15" s="250">
        <v>49</v>
      </c>
      <c r="F15" s="250">
        <v>49</v>
      </c>
      <c r="G15" s="250">
        <v>49</v>
      </c>
      <c r="H15" s="374">
        <v>48</v>
      </c>
      <c r="I15" s="250">
        <v>50</v>
      </c>
      <c r="J15" s="833">
        <v>0.53</v>
      </c>
      <c r="K15" s="255">
        <v>0.48</v>
      </c>
      <c r="L15" s="255">
        <v>0.49</v>
      </c>
      <c r="M15" s="255">
        <v>0.49</v>
      </c>
      <c r="N15" s="508">
        <v>0.49</v>
      </c>
      <c r="O15" s="256">
        <v>0.51</v>
      </c>
    </row>
    <row r="16" spans="1:15" ht="15.75" customHeight="1">
      <c r="A16" s="47"/>
      <c r="B16" s="50">
        <v>12</v>
      </c>
      <c r="C16" s="827" t="s">
        <v>43</v>
      </c>
      <c r="D16" s="249">
        <v>134</v>
      </c>
      <c r="E16" s="250">
        <v>137</v>
      </c>
      <c r="F16" s="250">
        <v>140</v>
      </c>
      <c r="G16" s="250">
        <v>143</v>
      </c>
      <c r="H16" s="374">
        <v>136</v>
      </c>
      <c r="I16" s="250">
        <v>140</v>
      </c>
      <c r="J16" s="833">
        <v>0.58</v>
      </c>
      <c r="K16" s="255">
        <v>0.59</v>
      </c>
      <c r="L16" s="255">
        <v>0.61</v>
      </c>
      <c r="M16" s="255">
        <v>0.61</v>
      </c>
      <c r="N16" s="508">
        <v>0.6</v>
      </c>
      <c r="O16" s="256">
        <v>0.63</v>
      </c>
    </row>
    <row r="17" spans="1:15" ht="15.75" customHeight="1">
      <c r="A17" s="1589">
        <v>33</v>
      </c>
      <c r="B17" s="50">
        <v>13</v>
      </c>
      <c r="C17" s="827" t="s">
        <v>44</v>
      </c>
      <c r="D17" s="249">
        <v>180</v>
      </c>
      <c r="E17" s="250">
        <v>182</v>
      </c>
      <c r="F17" s="250">
        <v>190</v>
      </c>
      <c r="G17" s="250">
        <v>187</v>
      </c>
      <c r="H17" s="374">
        <v>186</v>
      </c>
      <c r="I17" s="250">
        <v>178</v>
      </c>
      <c r="J17" s="833">
        <v>0.71</v>
      </c>
      <c r="K17" s="255">
        <v>0.72</v>
      </c>
      <c r="L17" s="255">
        <v>0.75</v>
      </c>
      <c r="M17" s="255">
        <v>0.7</v>
      </c>
      <c r="N17" s="508">
        <v>0.74</v>
      </c>
      <c r="O17" s="256">
        <v>0.71</v>
      </c>
    </row>
    <row r="18" spans="1:15" ht="15.75" customHeight="1">
      <c r="A18" s="1589"/>
      <c r="B18" s="50">
        <v>14</v>
      </c>
      <c r="C18" s="827" t="s">
        <v>45</v>
      </c>
      <c r="D18" s="249">
        <v>61</v>
      </c>
      <c r="E18" s="250">
        <v>56</v>
      </c>
      <c r="F18" s="250">
        <v>60</v>
      </c>
      <c r="G18" s="250">
        <v>57</v>
      </c>
      <c r="H18" s="374">
        <v>63</v>
      </c>
      <c r="I18" s="250">
        <v>64</v>
      </c>
      <c r="J18" s="833">
        <v>0.51</v>
      </c>
      <c r="K18" s="255">
        <v>0.47</v>
      </c>
      <c r="L18" s="255">
        <v>0.51</v>
      </c>
      <c r="M18" s="255">
        <v>0.51</v>
      </c>
      <c r="N18" s="508">
        <v>0.54</v>
      </c>
      <c r="O18" s="256">
        <v>0.55</v>
      </c>
    </row>
    <row r="19" spans="1:15" ht="15.75" customHeight="1">
      <c r="A19" s="47"/>
      <c r="B19" s="50">
        <v>15</v>
      </c>
      <c r="C19" s="827" t="s">
        <v>46</v>
      </c>
      <c r="D19" s="249">
        <v>179</v>
      </c>
      <c r="E19" s="250">
        <v>169</v>
      </c>
      <c r="F19" s="250">
        <v>164</v>
      </c>
      <c r="G19" s="250">
        <v>157</v>
      </c>
      <c r="H19" s="374">
        <v>153</v>
      </c>
      <c r="I19" s="250">
        <v>152</v>
      </c>
      <c r="J19" s="833">
        <v>0.75</v>
      </c>
      <c r="K19" s="255">
        <v>0.71</v>
      </c>
      <c r="L19" s="255">
        <v>0.69</v>
      </c>
      <c r="M19" s="255">
        <v>0.69</v>
      </c>
      <c r="N19" s="508">
        <v>0.64</v>
      </c>
      <c r="O19" s="256">
        <v>0.64</v>
      </c>
    </row>
    <row r="20" spans="1:15" ht="15.75" customHeight="1">
      <c r="A20" s="47"/>
      <c r="B20" s="50">
        <v>16</v>
      </c>
      <c r="C20" s="827" t="s">
        <v>47</v>
      </c>
      <c r="D20" s="249">
        <v>91</v>
      </c>
      <c r="E20" s="250">
        <v>96</v>
      </c>
      <c r="F20" s="250">
        <v>94</v>
      </c>
      <c r="G20" s="250">
        <v>93</v>
      </c>
      <c r="H20" s="374">
        <v>93</v>
      </c>
      <c r="I20" s="250">
        <v>93</v>
      </c>
      <c r="J20" s="833">
        <v>0.61</v>
      </c>
      <c r="K20" s="255">
        <v>0.64</v>
      </c>
      <c r="L20" s="255">
        <v>0.64</v>
      </c>
      <c r="M20" s="255">
        <v>0.64</v>
      </c>
      <c r="N20" s="508">
        <v>0.64</v>
      </c>
      <c r="O20" s="256">
        <v>0.64</v>
      </c>
    </row>
    <row r="21" spans="1:15" ht="15.75" customHeight="1">
      <c r="A21" s="47"/>
      <c r="B21" s="50">
        <v>17</v>
      </c>
      <c r="C21" s="827" t="s">
        <v>48</v>
      </c>
      <c r="D21" s="249">
        <v>64</v>
      </c>
      <c r="E21" s="250">
        <v>62</v>
      </c>
      <c r="F21" s="250">
        <v>63</v>
      </c>
      <c r="G21" s="250">
        <v>61</v>
      </c>
      <c r="H21" s="374">
        <v>60</v>
      </c>
      <c r="I21" s="250">
        <v>59</v>
      </c>
      <c r="J21" s="833">
        <v>0.56</v>
      </c>
      <c r="K21" s="255">
        <v>0.54</v>
      </c>
      <c r="L21" s="255">
        <v>0.55</v>
      </c>
      <c r="M21" s="255">
        <v>0.5</v>
      </c>
      <c r="N21" s="508">
        <v>0.52</v>
      </c>
      <c r="O21" s="256">
        <v>0.51</v>
      </c>
    </row>
    <row r="22" spans="1:15" ht="15.75" customHeight="1">
      <c r="A22" s="47"/>
      <c r="B22" s="50">
        <v>18</v>
      </c>
      <c r="C22" s="827" t="s">
        <v>49</v>
      </c>
      <c r="D22" s="249">
        <v>67</v>
      </c>
      <c r="E22" s="250">
        <v>66</v>
      </c>
      <c r="F22" s="250">
        <v>62</v>
      </c>
      <c r="G22" s="250">
        <v>63</v>
      </c>
      <c r="H22" s="374">
        <v>70</v>
      </c>
      <c r="I22" s="250">
        <v>65</v>
      </c>
      <c r="J22" s="833">
        <v>0.57</v>
      </c>
      <c r="K22" s="255">
        <v>0.56</v>
      </c>
      <c r="L22" s="255">
        <v>0.53</v>
      </c>
      <c r="M22" s="255">
        <v>0.6</v>
      </c>
      <c r="N22" s="508">
        <v>0.61</v>
      </c>
      <c r="O22" s="256">
        <v>0.57</v>
      </c>
    </row>
    <row r="23" spans="1:15" ht="15.75" customHeight="1">
      <c r="A23" s="47"/>
      <c r="B23" s="50">
        <v>19</v>
      </c>
      <c r="C23" s="827" t="s">
        <v>50</v>
      </c>
      <c r="D23" s="249">
        <v>91</v>
      </c>
      <c r="E23" s="250">
        <v>91</v>
      </c>
      <c r="F23" s="250">
        <v>82</v>
      </c>
      <c r="G23" s="250">
        <v>91</v>
      </c>
      <c r="H23" s="374">
        <v>83</v>
      </c>
      <c r="I23" s="250">
        <v>85</v>
      </c>
      <c r="J23" s="833">
        <v>0.83</v>
      </c>
      <c r="K23" s="255">
        <v>0.84</v>
      </c>
      <c r="L23" s="255">
        <v>0.76</v>
      </c>
      <c r="M23" s="255">
        <v>0.76</v>
      </c>
      <c r="N23" s="508">
        <v>0.77</v>
      </c>
      <c r="O23" s="256">
        <v>0.79</v>
      </c>
    </row>
    <row r="24" spans="1:15" ht="15.75" customHeight="1">
      <c r="A24" s="47"/>
      <c r="B24" s="50">
        <v>20</v>
      </c>
      <c r="C24" s="827" t="s">
        <v>51</v>
      </c>
      <c r="D24" s="249">
        <v>189</v>
      </c>
      <c r="E24" s="250">
        <v>176</v>
      </c>
      <c r="F24" s="250">
        <v>165</v>
      </c>
      <c r="G24" s="250">
        <v>161</v>
      </c>
      <c r="H24" s="374">
        <v>165</v>
      </c>
      <c r="I24" s="250">
        <v>169</v>
      </c>
      <c r="J24" s="833">
        <v>0.68</v>
      </c>
      <c r="K24" s="255">
        <v>0.64</v>
      </c>
      <c r="L24" s="255">
        <v>0.6</v>
      </c>
      <c r="M24" s="255">
        <v>0.6</v>
      </c>
      <c r="N24" s="508">
        <v>0.6</v>
      </c>
      <c r="O24" s="256">
        <v>0.62</v>
      </c>
    </row>
    <row r="25" spans="1:15" ht="15.75" customHeight="1">
      <c r="A25" s="47"/>
      <c r="B25" s="50">
        <v>21</v>
      </c>
      <c r="C25" s="827" t="s">
        <v>52</v>
      </c>
      <c r="D25" s="249">
        <v>70</v>
      </c>
      <c r="E25" s="250">
        <v>71</v>
      </c>
      <c r="F25" s="250">
        <v>72</v>
      </c>
      <c r="G25" s="250">
        <v>70</v>
      </c>
      <c r="H25" s="374">
        <v>67</v>
      </c>
      <c r="I25" s="250">
        <v>60</v>
      </c>
      <c r="J25" s="833">
        <v>0.64</v>
      </c>
      <c r="K25" s="255">
        <v>0.65</v>
      </c>
      <c r="L25" s="255">
        <v>0.66</v>
      </c>
      <c r="M25" s="255">
        <v>0.66</v>
      </c>
      <c r="N25" s="508">
        <v>0.62</v>
      </c>
      <c r="O25" s="256">
        <v>0.56</v>
      </c>
    </row>
    <row r="26" spans="1:15" ht="15.75" customHeight="1">
      <c r="A26" s="47"/>
      <c r="B26" s="50">
        <v>22</v>
      </c>
      <c r="C26" s="827" t="s">
        <v>53</v>
      </c>
      <c r="D26" s="249">
        <v>79</v>
      </c>
      <c r="E26" s="250">
        <v>78</v>
      </c>
      <c r="F26" s="250">
        <v>79</v>
      </c>
      <c r="G26" s="250">
        <v>76</v>
      </c>
      <c r="H26" s="374">
        <v>75</v>
      </c>
      <c r="I26" s="250">
        <v>77</v>
      </c>
      <c r="J26" s="833">
        <v>0.59</v>
      </c>
      <c r="K26" s="255">
        <v>0.59</v>
      </c>
      <c r="L26" s="255">
        <v>0.6</v>
      </c>
      <c r="M26" s="255">
        <v>0.6</v>
      </c>
      <c r="N26" s="508">
        <v>0.57</v>
      </c>
      <c r="O26" s="256">
        <v>0.59</v>
      </c>
    </row>
    <row r="27" spans="1:15" ht="15.75" customHeight="1">
      <c r="A27" s="47"/>
      <c r="B27" s="50">
        <v>23</v>
      </c>
      <c r="C27" s="827" t="s">
        <v>54</v>
      </c>
      <c r="D27" s="249">
        <v>70</v>
      </c>
      <c r="E27" s="250">
        <v>62</v>
      </c>
      <c r="F27" s="250">
        <v>57</v>
      </c>
      <c r="G27" s="250">
        <v>57</v>
      </c>
      <c r="H27" s="374">
        <v>62</v>
      </c>
      <c r="I27" s="250">
        <v>60</v>
      </c>
      <c r="J27" s="833">
        <v>0.54</v>
      </c>
      <c r="K27" s="255">
        <v>0.48</v>
      </c>
      <c r="L27" s="255">
        <v>0.44</v>
      </c>
      <c r="M27" s="255">
        <v>0.5</v>
      </c>
      <c r="N27" s="508">
        <v>0.49</v>
      </c>
      <c r="O27" s="256">
        <v>0.48</v>
      </c>
    </row>
    <row r="28" spans="1:15" ht="15.75" customHeight="1">
      <c r="A28" s="47"/>
      <c r="B28" s="50">
        <v>24</v>
      </c>
      <c r="C28" s="827" t="s">
        <v>55</v>
      </c>
      <c r="D28" s="249">
        <v>64</v>
      </c>
      <c r="E28" s="250">
        <v>67</v>
      </c>
      <c r="F28" s="250">
        <v>74</v>
      </c>
      <c r="G28" s="250">
        <v>69</v>
      </c>
      <c r="H28" s="374">
        <v>70</v>
      </c>
      <c r="I28" s="250">
        <v>73</v>
      </c>
      <c r="J28" s="833">
        <v>0.71</v>
      </c>
      <c r="K28" s="255">
        <v>0.74</v>
      </c>
      <c r="L28" s="255">
        <v>0.82</v>
      </c>
      <c r="M28" s="255">
        <v>0.82</v>
      </c>
      <c r="N28" s="508">
        <v>0.77</v>
      </c>
      <c r="O28" s="256">
        <v>0.81</v>
      </c>
    </row>
    <row r="29" spans="1:15" ht="15.75" customHeight="1">
      <c r="A29" s="47"/>
      <c r="B29" s="50">
        <v>25</v>
      </c>
      <c r="C29" s="827" t="s">
        <v>56</v>
      </c>
      <c r="D29" s="249">
        <v>67</v>
      </c>
      <c r="E29" s="250">
        <v>64</v>
      </c>
      <c r="F29" s="250">
        <v>61</v>
      </c>
      <c r="G29" s="250">
        <v>63</v>
      </c>
      <c r="H29" s="374">
        <v>62</v>
      </c>
      <c r="I29" s="250">
        <v>60</v>
      </c>
      <c r="J29" s="833">
        <v>0.6</v>
      </c>
      <c r="K29" s="255">
        <v>0.58</v>
      </c>
      <c r="L29" s="255">
        <v>0.56</v>
      </c>
      <c r="M29" s="255">
        <v>0.56</v>
      </c>
      <c r="N29" s="508">
        <v>0.58</v>
      </c>
      <c r="O29" s="256">
        <v>0.57</v>
      </c>
    </row>
    <row r="30" spans="1:15" ht="15.75" customHeight="1">
      <c r="A30" s="47"/>
      <c r="B30" s="50">
        <v>26</v>
      </c>
      <c r="C30" s="827" t="s">
        <v>57</v>
      </c>
      <c r="D30" s="249">
        <v>139</v>
      </c>
      <c r="E30" s="250">
        <v>137</v>
      </c>
      <c r="F30" s="250">
        <v>142</v>
      </c>
      <c r="G30" s="250">
        <v>131</v>
      </c>
      <c r="H30" s="374">
        <v>128</v>
      </c>
      <c r="I30" s="250">
        <v>125</v>
      </c>
      <c r="J30" s="833">
        <v>0.51</v>
      </c>
      <c r="K30" s="255">
        <v>0.5</v>
      </c>
      <c r="L30" s="255">
        <v>0.51</v>
      </c>
      <c r="M30" s="255">
        <v>0.51</v>
      </c>
      <c r="N30" s="508">
        <v>0.46</v>
      </c>
      <c r="O30" s="256">
        <v>0.44</v>
      </c>
    </row>
    <row r="31" spans="1:15" ht="15.75" customHeight="1" thickBot="1">
      <c r="A31" s="47"/>
      <c r="B31" s="51">
        <v>27</v>
      </c>
      <c r="C31" s="828" t="s">
        <v>58</v>
      </c>
      <c r="D31" s="257">
        <v>22</v>
      </c>
      <c r="E31" s="258">
        <v>22</v>
      </c>
      <c r="F31" s="258">
        <v>21</v>
      </c>
      <c r="G31" s="258">
        <v>20</v>
      </c>
      <c r="H31" s="380">
        <v>22</v>
      </c>
      <c r="I31" s="258">
        <v>21</v>
      </c>
      <c r="J31" s="834">
        <v>0.58</v>
      </c>
      <c r="K31" s="393">
        <v>0.58</v>
      </c>
      <c r="L31" s="393">
        <v>0.55</v>
      </c>
      <c r="M31" s="393">
        <v>0.5</v>
      </c>
      <c r="N31" s="511">
        <v>0.58</v>
      </c>
      <c r="O31" s="401">
        <v>0.55</v>
      </c>
    </row>
    <row r="32" spans="1:15" ht="15.75" customHeight="1" thickBot="1">
      <c r="A32" s="47"/>
      <c r="B32" s="1590" t="s">
        <v>69</v>
      </c>
      <c r="C32" s="1591"/>
      <c r="D32" s="835">
        <v>2902</v>
      </c>
      <c r="E32" s="376">
        <v>2824</v>
      </c>
      <c r="F32" s="376">
        <v>2795</v>
      </c>
      <c r="G32" s="376">
        <v>2748</v>
      </c>
      <c r="H32" s="376">
        <v>2714</v>
      </c>
      <c r="I32" s="342">
        <v>2681</v>
      </c>
      <c r="J32" s="836">
        <v>0.63</v>
      </c>
      <c r="K32" s="383">
        <v>0.62</v>
      </c>
      <c r="L32" s="383">
        <v>0.61</v>
      </c>
      <c r="M32" s="383">
        <v>0.61</v>
      </c>
      <c r="N32" s="513">
        <v>0.6</v>
      </c>
      <c r="O32" s="384">
        <v>0.59</v>
      </c>
    </row>
    <row r="33" spans="2:14" ht="12.75">
      <c r="B33" s="1427" t="s">
        <v>293</v>
      </c>
      <c r="C33" s="1427"/>
      <c r="D33" s="1418"/>
      <c r="E33" s="1418"/>
      <c r="F33" s="1418"/>
      <c r="G33" s="1418"/>
      <c r="H33" s="1418"/>
      <c r="I33" s="1418"/>
      <c r="J33" s="1418"/>
      <c r="K33" s="1418"/>
      <c r="L33" s="1418"/>
      <c r="M33" s="1418"/>
      <c r="N33" s="1418"/>
    </row>
    <row r="34" spans="4:9" ht="12.75">
      <c r="D34" s="270"/>
      <c r="E34" s="270"/>
      <c r="F34" s="270"/>
      <c r="G34" s="270"/>
      <c r="H34" s="270"/>
      <c r="I34" s="270"/>
    </row>
  </sheetData>
  <sheetProtection/>
  <mergeCells count="10">
    <mergeCell ref="B33:N33"/>
    <mergeCell ref="J3:O3"/>
    <mergeCell ref="A17:A18"/>
    <mergeCell ref="B32:C32"/>
    <mergeCell ref="G1:H1"/>
    <mergeCell ref="B3:B4"/>
    <mergeCell ref="C3:C4"/>
    <mergeCell ref="D3:I3"/>
    <mergeCell ref="B2:O2"/>
    <mergeCell ref="M1:O1"/>
  </mergeCells>
  <printOptions/>
  <pageMargins left="0.21" right="0.2" top="0.24" bottom="0.2" header="0.18" footer="0.15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20.57421875" style="0" customWidth="1"/>
    <col min="4" max="4" width="10.8515625" style="0" customWidth="1"/>
    <col min="5" max="5" width="7.00390625" style="0" customWidth="1"/>
    <col min="6" max="6" width="6.8515625" style="0" customWidth="1"/>
    <col min="7" max="8" width="7.00390625" style="0" customWidth="1"/>
    <col min="9" max="9" width="7.421875" style="0" customWidth="1"/>
    <col min="10" max="10" width="6.8515625" style="0" customWidth="1"/>
    <col min="11" max="11" width="7.140625" style="0" customWidth="1"/>
    <col min="12" max="12" width="6.8515625" style="0" customWidth="1"/>
    <col min="13" max="13" width="7.00390625" style="0" customWidth="1"/>
    <col min="14" max="14" width="6.8515625" style="0" customWidth="1"/>
    <col min="15" max="15" width="8.00390625" style="0" customWidth="1"/>
    <col min="16" max="16" width="6.8515625" style="0" customWidth="1"/>
    <col min="17" max="17" width="7.140625" style="0" customWidth="1"/>
    <col min="18" max="18" width="7.00390625" style="0" customWidth="1"/>
  </cols>
  <sheetData>
    <row r="1" spans="16:18" ht="21.75" customHeight="1">
      <c r="P1" s="1862" t="s">
        <v>266</v>
      </c>
      <c r="Q1" s="1862"/>
      <c r="R1" s="1862"/>
    </row>
    <row r="2" spans="2:18" ht="41.25" customHeight="1" thickBot="1">
      <c r="B2" s="2115" t="s">
        <v>113</v>
      </c>
      <c r="C2" s="2115"/>
      <c r="D2" s="2116"/>
      <c r="E2" s="2116"/>
      <c r="F2" s="2116"/>
      <c r="G2" s="2116"/>
      <c r="H2" s="2116"/>
      <c r="I2" s="2116"/>
      <c r="J2" s="2116"/>
      <c r="K2" s="2116"/>
      <c r="L2" s="2116"/>
      <c r="M2" s="2116"/>
      <c r="N2" s="2116"/>
      <c r="O2" s="2116"/>
      <c r="P2" s="2116"/>
      <c r="Q2" s="2116"/>
      <c r="R2" s="2116"/>
    </row>
    <row r="3" spans="2:18" ht="43.5" customHeight="1">
      <c r="B3" s="1971" t="s">
        <v>193</v>
      </c>
      <c r="C3" s="1973" t="s">
        <v>28</v>
      </c>
      <c r="D3" s="2112" t="s">
        <v>184</v>
      </c>
      <c r="E3" s="2098" t="s">
        <v>218</v>
      </c>
      <c r="F3" s="2098"/>
      <c r="G3" s="2098" t="s">
        <v>219</v>
      </c>
      <c r="H3" s="2098"/>
      <c r="I3" s="2098" t="s">
        <v>216</v>
      </c>
      <c r="J3" s="2098"/>
      <c r="K3" s="2098" t="s">
        <v>213</v>
      </c>
      <c r="L3" s="2098"/>
      <c r="M3" s="2098" t="s">
        <v>214</v>
      </c>
      <c r="N3" s="2098"/>
      <c r="O3" s="2098" t="s">
        <v>360</v>
      </c>
      <c r="P3" s="2098"/>
      <c r="Q3" s="2098" t="s">
        <v>289</v>
      </c>
      <c r="R3" s="2102"/>
    </row>
    <row r="4" spans="2:18" ht="17.25" customHeight="1" thickBot="1">
      <c r="B4" s="1972"/>
      <c r="C4" s="1974"/>
      <c r="D4" s="2119"/>
      <c r="E4" s="156" t="s">
        <v>287</v>
      </c>
      <c r="F4" s="156" t="s">
        <v>187</v>
      </c>
      <c r="G4" s="156" t="s">
        <v>287</v>
      </c>
      <c r="H4" s="156" t="s">
        <v>187</v>
      </c>
      <c r="I4" s="156" t="s">
        <v>287</v>
      </c>
      <c r="J4" s="156" t="s">
        <v>187</v>
      </c>
      <c r="K4" s="156" t="s">
        <v>287</v>
      </c>
      <c r="L4" s="156" t="s">
        <v>187</v>
      </c>
      <c r="M4" s="156" t="s">
        <v>287</v>
      </c>
      <c r="N4" s="156" t="s">
        <v>187</v>
      </c>
      <c r="O4" s="156" t="s">
        <v>287</v>
      </c>
      <c r="P4" s="156" t="s">
        <v>187</v>
      </c>
      <c r="Q4" s="156" t="s">
        <v>287</v>
      </c>
      <c r="R4" s="150" t="s">
        <v>187</v>
      </c>
    </row>
    <row r="5" spans="2:18" ht="15" customHeight="1">
      <c r="B5" s="142">
        <v>1</v>
      </c>
      <c r="C5" s="154" t="s">
        <v>32</v>
      </c>
      <c r="D5" s="490">
        <v>25</v>
      </c>
      <c r="E5" s="492">
        <v>8</v>
      </c>
      <c r="F5" s="251">
        <v>32</v>
      </c>
      <c r="G5" s="492">
        <v>0</v>
      </c>
      <c r="H5" s="251">
        <v>0</v>
      </c>
      <c r="I5" s="492">
        <v>8</v>
      </c>
      <c r="J5" s="251">
        <v>32</v>
      </c>
      <c r="K5" s="492">
        <v>1</v>
      </c>
      <c r="L5" s="251">
        <v>4</v>
      </c>
      <c r="M5" s="492">
        <v>0</v>
      </c>
      <c r="N5" s="251">
        <v>0</v>
      </c>
      <c r="O5" s="492">
        <v>0</v>
      </c>
      <c r="P5" s="251">
        <v>0</v>
      </c>
      <c r="Q5" s="492">
        <v>8</v>
      </c>
      <c r="R5" s="354">
        <v>32</v>
      </c>
    </row>
    <row r="6" spans="2:18" ht="15" customHeight="1">
      <c r="B6" s="143">
        <v>2</v>
      </c>
      <c r="C6" s="155" t="s">
        <v>33</v>
      </c>
      <c r="D6" s="174">
        <v>4</v>
      </c>
      <c r="E6" s="96">
        <v>2</v>
      </c>
      <c r="F6" s="254">
        <v>50</v>
      </c>
      <c r="G6" s="96">
        <v>0</v>
      </c>
      <c r="H6" s="254">
        <v>0</v>
      </c>
      <c r="I6" s="96">
        <v>1</v>
      </c>
      <c r="J6" s="254">
        <v>25</v>
      </c>
      <c r="K6" s="96">
        <v>0</v>
      </c>
      <c r="L6" s="254">
        <v>0</v>
      </c>
      <c r="M6" s="96">
        <v>1</v>
      </c>
      <c r="N6" s="254">
        <v>25</v>
      </c>
      <c r="O6" s="96">
        <v>0</v>
      </c>
      <c r="P6" s="254">
        <v>0</v>
      </c>
      <c r="Q6" s="96">
        <v>0</v>
      </c>
      <c r="R6" s="355">
        <v>0</v>
      </c>
    </row>
    <row r="7" spans="2:18" ht="15" customHeight="1">
      <c r="B7" s="143">
        <v>3</v>
      </c>
      <c r="C7" s="155" t="s">
        <v>34</v>
      </c>
      <c r="D7" s="174">
        <v>5</v>
      </c>
      <c r="E7" s="96">
        <v>0</v>
      </c>
      <c r="F7" s="254">
        <v>0</v>
      </c>
      <c r="G7" s="96">
        <v>2</v>
      </c>
      <c r="H7" s="254">
        <v>40</v>
      </c>
      <c r="I7" s="96">
        <v>1</v>
      </c>
      <c r="J7" s="254">
        <v>20</v>
      </c>
      <c r="K7" s="96">
        <v>2</v>
      </c>
      <c r="L7" s="254">
        <v>40</v>
      </c>
      <c r="M7" s="96">
        <v>0</v>
      </c>
      <c r="N7" s="254">
        <v>0</v>
      </c>
      <c r="O7" s="96">
        <v>0</v>
      </c>
      <c r="P7" s="254">
        <v>0</v>
      </c>
      <c r="Q7" s="96">
        <v>0</v>
      </c>
      <c r="R7" s="355">
        <v>0</v>
      </c>
    </row>
    <row r="8" spans="2:18" ht="15" customHeight="1">
      <c r="B8" s="143">
        <v>4</v>
      </c>
      <c r="C8" s="155" t="s">
        <v>35</v>
      </c>
      <c r="D8" s="174">
        <v>57</v>
      </c>
      <c r="E8" s="96">
        <v>14</v>
      </c>
      <c r="F8" s="254">
        <v>24.561403508771928</v>
      </c>
      <c r="G8" s="96">
        <v>0</v>
      </c>
      <c r="H8" s="254">
        <v>0</v>
      </c>
      <c r="I8" s="96">
        <v>13</v>
      </c>
      <c r="J8" s="254">
        <v>22.807017543859647</v>
      </c>
      <c r="K8" s="96">
        <v>10</v>
      </c>
      <c r="L8" s="254">
        <v>17.543859649122805</v>
      </c>
      <c r="M8" s="96">
        <v>11</v>
      </c>
      <c r="N8" s="254">
        <v>19.298245614035086</v>
      </c>
      <c r="O8" s="96">
        <v>6</v>
      </c>
      <c r="P8" s="254">
        <v>10.526315789473683</v>
      </c>
      <c r="Q8" s="96">
        <v>3</v>
      </c>
      <c r="R8" s="355">
        <v>5.263157894736842</v>
      </c>
    </row>
    <row r="9" spans="2:18" ht="15" customHeight="1">
      <c r="B9" s="143">
        <v>5</v>
      </c>
      <c r="C9" s="155" t="s">
        <v>36</v>
      </c>
      <c r="D9" s="174">
        <v>56</v>
      </c>
      <c r="E9" s="96">
        <v>31</v>
      </c>
      <c r="F9" s="254">
        <v>55.35714285714286</v>
      </c>
      <c r="G9" s="96">
        <v>2</v>
      </c>
      <c r="H9" s="254">
        <v>3.571428571428571</v>
      </c>
      <c r="I9" s="96">
        <v>8</v>
      </c>
      <c r="J9" s="254">
        <v>14.285714285714285</v>
      </c>
      <c r="K9" s="96">
        <v>5</v>
      </c>
      <c r="L9" s="254">
        <v>8.928571428571429</v>
      </c>
      <c r="M9" s="96">
        <v>6</v>
      </c>
      <c r="N9" s="254">
        <v>10.714285714285714</v>
      </c>
      <c r="O9" s="96">
        <v>2</v>
      </c>
      <c r="P9" s="254">
        <v>3.571428571428571</v>
      </c>
      <c r="Q9" s="96">
        <v>2</v>
      </c>
      <c r="R9" s="355">
        <v>3.571428571428571</v>
      </c>
    </row>
    <row r="10" spans="2:18" ht="15" customHeight="1">
      <c r="B10" s="143">
        <v>6</v>
      </c>
      <c r="C10" s="155" t="s">
        <v>37</v>
      </c>
      <c r="D10" s="174">
        <v>13</v>
      </c>
      <c r="E10" s="96">
        <v>6</v>
      </c>
      <c r="F10" s="254">
        <v>46.15384615384615</v>
      </c>
      <c r="G10" s="96">
        <v>0</v>
      </c>
      <c r="H10" s="254">
        <v>0</v>
      </c>
      <c r="I10" s="96">
        <v>6</v>
      </c>
      <c r="J10" s="254">
        <v>46.15384615384615</v>
      </c>
      <c r="K10" s="96">
        <v>1</v>
      </c>
      <c r="L10" s="254">
        <v>7.6923076923076925</v>
      </c>
      <c r="M10" s="96">
        <v>0</v>
      </c>
      <c r="N10" s="254">
        <v>0</v>
      </c>
      <c r="O10" s="96">
        <v>0</v>
      </c>
      <c r="P10" s="254">
        <v>0</v>
      </c>
      <c r="Q10" s="96">
        <v>0</v>
      </c>
      <c r="R10" s="355">
        <v>0</v>
      </c>
    </row>
    <row r="11" spans="2:18" ht="15" customHeight="1">
      <c r="B11" s="143">
        <v>7</v>
      </c>
      <c r="C11" s="155" t="s">
        <v>38</v>
      </c>
      <c r="D11" s="174">
        <v>11</v>
      </c>
      <c r="E11" s="96">
        <v>2</v>
      </c>
      <c r="F11" s="254">
        <v>18.181818181818183</v>
      </c>
      <c r="G11" s="96">
        <v>1</v>
      </c>
      <c r="H11" s="254">
        <v>9.090909090909092</v>
      </c>
      <c r="I11" s="96">
        <v>5</v>
      </c>
      <c r="J11" s="254">
        <v>45.45454545454545</v>
      </c>
      <c r="K11" s="96">
        <v>1</v>
      </c>
      <c r="L11" s="254">
        <v>9.090909090909092</v>
      </c>
      <c r="M11" s="96">
        <v>0</v>
      </c>
      <c r="N11" s="254">
        <v>0</v>
      </c>
      <c r="O11" s="96">
        <v>0</v>
      </c>
      <c r="P11" s="254">
        <v>0</v>
      </c>
      <c r="Q11" s="96">
        <v>2</v>
      </c>
      <c r="R11" s="355">
        <v>18.181818181818183</v>
      </c>
    </row>
    <row r="12" spans="2:18" ht="15" customHeight="1">
      <c r="B12" s="143">
        <v>8</v>
      </c>
      <c r="C12" s="155" t="s">
        <v>39</v>
      </c>
      <c r="D12" s="174">
        <v>6</v>
      </c>
      <c r="E12" s="96">
        <v>0</v>
      </c>
      <c r="F12" s="254">
        <v>0</v>
      </c>
      <c r="G12" s="96">
        <v>2</v>
      </c>
      <c r="H12" s="254">
        <v>33.33333333333333</v>
      </c>
      <c r="I12" s="96">
        <v>1</v>
      </c>
      <c r="J12" s="254">
        <v>16.666666666666664</v>
      </c>
      <c r="K12" s="96">
        <v>1</v>
      </c>
      <c r="L12" s="254">
        <v>16.666666666666664</v>
      </c>
      <c r="M12" s="96">
        <v>1</v>
      </c>
      <c r="N12" s="254">
        <v>16.666666666666664</v>
      </c>
      <c r="O12" s="96">
        <v>0</v>
      </c>
      <c r="P12" s="254">
        <v>0</v>
      </c>
      <c r="Q12" s="96">
        <v>1</v>
      </c>
      <c r="R12" s="355">
        <v>16.666666666666664</v>
      </c>
    </row>
    <row r="13" spans="1:18" ht="15" customHeight="1">
      <c r="A13" s="1578">
        <v>106</v>
      </c>
      <c r="B13" s="143">
        <v>9</v>
      </c>
      <c r="C13" s="155" t="s">
        <v>40</v>
      </c>
      <c r="D13" s="174">
        <v>13</v>
      </c>
      <c r="E13" s="96">
        <v>2</v>
      </c>
      <c r="F13" s="254">
        <v>15.384615384615385</v>
      </c>
      <c r="G13" s="96">
        <v>2</v>
      </c>
      <c r="H13" s="254">
        <v>15.384615384615385</v>
      </c>
      <c r="I13" s="96">
        <v>6</v>
      </c>
      <c r="J13" s="254">
        <v>46.15384615384615</v>
      </c>
      <c r="K13" s="96">
        <v>1</v>
      </c>
      <c r="L13" s="254">
        <v>7.6923076923076925</v>
      </c>
      <c r="M13" s="96">
        <v>2</v>
      </c>
      <c r="N13" s="254">
        <v>15.384615384615385</v>
      </c>
      <c r="O13" s="96">
        <v>0</v>
      </c>
      <c r="P13" s="254">
        <v>0</v>
      </c>
      <c r="Q13" s="96">
        <v>0</v>
      </c>
      <c r="R13" s="355">
        <v>0</v>
      </c>
    </row>
    <row r="14" spans="1:18" ht="15" customHeight="1">
      <c r="A14" s="1578"/>
      <c r="B14" s="143">
        <v>10</v>
      </c>
      <c r="C14" s="155" t="s">
        <v>41</v>
      </c>
      <c r="D14" s="174">
        <v>17</v>
      </c>
      <c r="E14" s="96">
        <v>5</v>
      </c>
      <c r="F14" s="254">
        <v>29.411764705882355</v>
      </c>
      <c r="G14" s="96">
        <v>3</v>
      </c>
      <c r="H14" s="254">
        <v>17.647058823529413</v>
      </c>
      <c r="I14" s="96">
        <v>5</v>
      </c>
      <c r="J14" s="254">
        <v>29.411764705882355</v>
      </c>
      <c r="K14" s="96">
        <v>0</v>
      </c>
      <c r="L14" s="254">
        <v>0</v>
      </c>
      <c r="M14" s="96">
        <v>3</v>
      </c>
      <c r="N14" s="254">
        <v>17.647058823529413</v>
      </c>
      <c r="O14" s="96">
        <v>0</v>
      </c>
      <c r="P14" s="254">
        <v>0</v>
      </c>
      <c r="Q14" s="96">
        <v>1</v>
      </c>
      <c r="R14" s="355">
        <v>5.88235294117647</v>
      </c>
    </row>
    <row r="15" spans="2:18" ht="15" customHeight="1">
      <c r="B15" s="143">
        <v>11</v>
      </c>
      <c r="C15" s="155" t="s">
        <v>42</v>
      </c>
      <c r="D15" s="174">
        <v>4</v>
      </c>
      <c r="E15" s="96">
        <v>0</v>
      </c>
      <c r="F15" s="254">
        <v>0</v>
      </c>
      <c r="G15" s="96">
        <v>1</v>
      </c>
      <c r="H15" s="254">
        <v>25</v>
      </c>
      <c r="I15" s="96">
        <v>1</v>
      </c>
      <c r="J15" s="254">
        <v>25</v>
      </c>
      <c r="K15" s="96">
        <v>0</v>
      </c>
      <c r="L15" s="254">
        <v>0</v>
      </c>
      <c r="M15" s="96">
        <v>1</v>
      </c>
      <c r="N15" s="254">
        <v>25</v>
      </c>
      <c r="O15" s="96">
        <v>1</v>
      </c>
      <c r="P15" s="254">
        <v>25</v>
      </c>
      <c r="Q15" s="96">
        <v>0</v>
      </c>
      <c r="R15" s="355">
        <v>0</v>
      </c>
    </row>
    <row r="16" spans="2:18" ht="15" customHeight="1">
      <c r="B16" s="143">
        <v>12</v>
      </c>
      <c r="C16" s="155" t="s">
        <v>43</v>
      </c>
      <c r="D16" s="174">
        <v>32</v>
      </c>
      <c r="E16" s="96">
        <v>6</v>
      </c>
      <c r="F16" s="254">
        <v>18.75</v>
      </c>
      <c r="G16" s="96">
        <v>5</v>
      </c>
      <c r="H16" s="254">
        <v>15.625</v>
      </c>
      <c r="I16" s="96">
        <v>6</v>
      </c>
      <c r="J16" s="254">
        <v>18.75</v>
      </c>
      <c r="K16" s="96">
        <v>6</v>
      </c>
      <c r="L16" s="254">
        <v>18.75</v>
      </c>
      <c r="M16" s="96">
        <v>6</v>
      </c>
      <c r="N16" s="254">
        <v>18.75</v>
      </c>
      <c r="O16" s="96">
        <v>1</v>
      </c>
      <c r="P16" s="254">
        <v>3.125</v>
      </c>
      <c r="Q16" s="96">
        <v>2</v>
      </c>
      <c r="R16" s="355">
        <v>6.25</v>
      </c>
    </row>
    <row r="17" spans="2:18" ht="15" customHeight="1">
      <c r="B17" s="143">
        <v>13</v>
      </c>
      <c r="C17" s="155" t="s">
        <v>44</v>
      </c>
      <c r="D17" s="174">
        <v>5</v>
      </c>
      <c r="E17" s="96">
        <v>3</v>
      </c>
      <c r="F17" s="254">
        <v>60</v>
      </c>
      <c r="G17" s="96">
        <v>0</v>
      </c>
      <c r="H17" s="254">
        <v>0</v>
      </c>
      <c r="I17" s="96">
        <v>1</v>
      </c>
      <c r="J17" s="254">
        <v>20</v>
      </c>
      <c r="K17" s="96">
        <v>0</v>
      </c>
      <c r="L17" s="254">
        <v>0</v>
      </c>
      <c r="M17" s="96">
        <v>1</v>
      </c>
      <c r="N17" s="254">
        <v>20</v>
      </c>
      <c r="O17" s="96">
        <v>0</v>
      </c>
      <c r="P17" s="254">
        <v>0</v>
      </c>
      <c r="Q17" s="96">
        <v>0</v>
      </c>
      <c r="R17" s="355">
        <v>0</v>
      </c>
    </row>
    <row r="18" spans="2:18" ht="15" customHeight="1">
      <c r="B18" s="143">
        <v>14</v>
      </c>
      <c r="C18" s="155" t="s">
        <v>45</v>
      </c>
      <c r="D18" s="174">
        <v>0</v>
      </c>
      <c r="E18" s="96">
        <v>0</v>
      </c>
      <c r="F18" s="254">
        <v>0</v>
      </c>
      <c r="G18" s="96">
        <v>0</v>
      </c>
      <c r="H18" s="254">
        <v>0</v>
      </c>
      <c r="I18" s="96">
        <v>0</v>
      </c>
      <c r="J18" s="254">
        <v>0</v>
      </c>
      <c r="K18" s="96">
        <v>0</v>
      </c>
      <c r="L18" s="254">
        <v>0</v>
      </c>
      <c r="M18" s="96">
        <v>0</v>
      </c>
      <c r="N18" s="254">
        <v>0</v>
      </c>
      <c r="O18" s="96">
        <v>0</v>
      </c>
      <c r="P18" s="254">
        <v>0</v>
      </c>
      <c r="Q18" s="96">
        <v>0</v>
      </c>
      <c r="R18" s="355">
        <v>0</v>
      </c>
    </row>
    <row r="19" spans="2:18" ht="15" customHeight="1">
      <c r="B19" s="143">
        <v>15</v>
      </c>
      <c r="C19" s="155" t="s">
        <v>46</v>
      </c>
      <c r="D19" s="174">
        <v>24</v>
      </c>
      <c r="E19" s="96">
        <v>11</v>
      </c>
      <c r="F19" s="254">
        <v>45.83333333333333</v>
      </c>
      <c r="G19" s="96">
        <v>0</v>
      </c>
      <c r="H19" s="254">
        <v>0</v>
      </c>
      <c r="I19" s="96">
        <v>7</v>
      </c>
      <c r="J19" s="254">
        <v>29.166666666666668</v>
      </c>
      <c r="K19" s="96">
        <v>0</v>
      </c>
      <c r="L19" s="254">
        <v>0</v>
      </c>
      <c r="M19" s="96">
        <v>4</v>
      </c>
      <c r="N19" s="254">
        <v>16.666666666666664</v>
      </c>
      <c r="O19" s="96">
        <v>1</v>
      </c>
      <c r="P19" s="254">
        <v>4.166666666666666</v>
      </c>
      <c r="Q19" s="96">
        <v>1</v>
      </c>
      <c r="R19" s="355">
        <v>4.166666666666666</v>
      </c>
    </row>
    <row r="20" spans="2:18" ht="15" customHeight="1">
      <c r="B20" s="143">
        <v>16</v>
      </c>
      <c r="C20" s="155" t="s">
        <v>47</v>
      </c>
      <c r="D20" s="174">
        <v>10</v>
      </c>
      <c r="E20" s="96">
        <v>6</v>
      </c>
      <c r="F20" s="254">
        <v>60</v>
      </c>
      <c r="G20" s="96">
        <v>2</v>
      </c>
      <c r="H20" s="254">
        <v>20</v>
      </c>
      <c r="I20" s="96">
        <v>0</v>
      </c>
      <c r="J20" s="254">
        <v>0</v>
      </c>
      <c r="K20" s="96">
        <v>0</v>
      </c>
      <c r="L20" s="254">
        <v>0</v>
      </c>
      <c r="M20" s="96">
        <v>2</v>
      </c>
      <c r="N20" s="254">
        <v>20</v>
      </c>
      <c r="O20" s="96">
        <v>0</v>
      </c>
      <c r="P20" s="254">
        <v>0</v>
      </c>
      <c r="Q20" s="96">
        <v>0</v>
      </c>
      <c r="R20" s="355">
        <v>0</v>
      </c>
    </row>
    <row r="21" spans="2:18" ht="15" customHeight="1">
      <c r="B21" s="143">
        <v>17</v>
      </c>
      <c r="C21" s="155" t="s">
        <v>48</v>
      </c>
      <c r="D21" s="174">
        <v>7</v>
      </c>
      <c r="E21" s="96">
        <v>0</v>
      </c>
      <c r="F21" s="254">
        <v>0</v>
      </c>
      <c r="G21" s="96">
        <v>0</v>
      </c>
      <c r="H21" s="254">
        <v>0</v>
      </c>
      <c r="I21" s="96">
        <v>2</v>
      </c>
      <c r="J21" s="254">
        <v>28.57142857142857</v>
      </c>
      <c r="K21" s="96">
        <v>0</v>
      </c>
      <c r="L21" s="254">
        <v>0</v>
      </c>
      <c r="M21" s="96">
        <v>1</v>
      </c>
      <c r="N21" s="254">
        <v>14.285714285714285</v>
      </c>
      <c r="O21" s="96">
        <v>0</v>
      </c>
      <c r="P21" s="254">
        <v>0</v>
      </c>
      <c r="Q21" s="96">
        <v>4</v>
      </c>
      <c r="R21" s="355">
        <v>57.14285714285714</v>
      </c>
    </row>
    <row r="22" spans="2:18" ht="15" customHeight="1">
      <c r="B22" s="143">
        <v>18</v>
      </c>
      <c r="C22" s="155" t="s">
        <v>49</v>
      </c>
      <c r="D22" s="174">
        <v>18</v>
      </c>
      <c r="E22" s="96">
        <v>3</v>
      </c>
      <c r="F22" s="254">
        <v>16.666666666666664</v>
      </c>
      <c r="G22" s="96">
        <v>2</v>
      </c>
      <c r="H22" s="254">
        <v>11.11111111111111</v>
      </c>
      <c r="I22" s="96">
        <v>4</v>
      </c>
      <c r="J22" s="254">
        <v>22.22222222222222</v>
      </c>
      <c r="K22" s="96">
        <v>1</v>
      </c>
      <c r="L22" s="254">
        <v>5.555555555555555</v>
      </c>
      <c r="M22" s="96">
        <v>3</v>
      </c>
      <c r="N22" s="254">
        <v>16.666666666666664</v>
      </c>
      <c r="O22" s="96">
        <v>2</v>
      </c>
      <c r="P22" s="254">
        <v>11.11111111111111</v>
      </c>
      <c r="Q22" s="96">
        <v>3</v>
      </c>
      <c r="R22" s="355">
        <v>16.666666666666664</v>
      </c>
    </row>
    <row r="23" spans="2:18" ht="15" customHeight="1">
      <c r="B23" s="143">
        <v>19</v>
      </c>
      <c r="C23" s="155" t="s">
        <v>50</v>
      </c>
      <c r="D23" s="174">
        <v>4</v>
      </c>
      <c r="E23" s="96">
        <v>0</v>
      </c>
      <c r="F23" s="254">
        <v>0</v>
      </c>
      <c r="G23" s="96">
        <v>2</v>
      </c>
      <c r="H23" s="254">
        <v>50</v>
      </c>
      <c r="I23" s="96">
        <v>0</v>
      </c>
      <c r="J23" s="254">
        <v>0</v>
      </c>
      <c r="K23" s="96">
        <v>1</v>
      </c>
      <c r="L23" s="254">
        <v>25</v>
      </c>
      <c r="M23" s="96">
        <v>0</v>
      </c>
      <c r="N23" s="254">
        <v>0</v>
      </c>
      <c r="O23" s="96">
        <v>0</v>
      </c>
      <c r="P23" s="254">
        <v>0</v>
      </c>
      <c r="Q23" s="96">
        <v>1</v>
      </c>
      <c r="R23" s="355">
        <v>25</v>
      </c>
    </row>
    <row r="24" spans="2:18" ht="15" customHeight="1">
      <c r="B24" s="143">
        <v>20</v>
      </c>
      <c r="C24" s="155" t="s">
        <v>51</v>
      </c>
      <c r="D24" s="174">
        <v>27</v>
      </c>
      <c r="E24" s="96">
        <v>10</v>
      </c>
      <c r="F24" s="254">
        <v>37.03703703703704</v>
      </c>
      <c r="G24" s="96">
        <v>2</v>
      </c>
      <c r="H24" s="254">
        <v>7.4074074074074066</v>
      </c>
      <c r="I24" s="96">
        <v>8</v>
      </c>
      <c r="J24" s="254">
        <v>29.629629629629626</v>
      </c>
      <c r="K24" s="96">
        <v>2</v>
      </c>
      <c r="L24" s="254">
        <v>7.4074074074074066</v>
      </c>
      <c r="M24" s="96">
        <v>1</v>
      </c>
      <c r="N24" s="254">
        <v>3.7037037037037033</v>
      </c>
      <c r="O24" s="96">
        <v>2</v>
      </c>
      <c r="P24" s="254">
        <v>7.4074074074074066</v>
      </c>
      <c r="Q24" s="96">
        <v>2</v>
      </c>
      <c r="R24" s="355">
        <v>7.4074074074074066</v>
      </c>
    </row>
    <row r="25" spans="2:18" ht="15" customHeight="1">
      <c r="B25" s="143">
        <v>21</v>
      </c>
      <c r="C25" s="155" t="s">
        <v>52</v>
      </c>
      <c r="D25" s="174">
        <v>9</v>
      </c>
      <c r="E25" s="96">
        <v>2</v>
      </c>
      <c r="F25" s="254">
        <v>22.22222222222222</v>
      </c>
      <c r="G25" s="96">
        <v>2</v>
      </c>
      <c r="H25" s="254">
        <v>22.22222222222222</v>
      </c>
      <c r="I25" s="96">
        <v>2</v>
      </c>
      <c r="J25" s="254">
        <v>22.22222222222222</v>
      </c>
      <c r="K25" s="96">
        <v>0</v>
      </c>
      <c r="L25" s="254">
        <v>0</v>
      </c>
      <c r="M25" s="96">
        <v>0</v>
      </c>
      <c r="N25" s="254">
        <v>0</v>
      </c>
      <c r="O25" s="96">
        <v>2</v>
      </c>
      <c r="P25" s="254">
        <v>22.22222222222222</v>
      </c>
      <c r="Q25" s="96">
        <v>1</v>
      </c>
      <c r="R25" s="355">
        <v>11.11111111111111</v>
      </c>
    </row>
    <row r="26" spans="2:18" ht="15" customHeight="1">
      <c r="B26" s="143">
        <v>22</v>
      </c>
      <c r="C26" s="155" t="s">
        <v>53</v>
      </c>
      <c r="D26" s="174">
        <v>15</v>
      </c>
      <c r="E26" s="96">
        <v>4</v>
      </c>
      <c r="F26" s="254">
        <v>26.666666666666668</v>
      </c>
      <c r="G26" s="96">
        <v>0</v>
      </c>
      <c r="H26" s="254">
        <v>0</v>
      </c>
      <c r="I26" s="96">
        <v>7</v>
      </c>
      <c r="J26" s="254">
        <v>46.666666666666664</v>
      </c>
      <c r="K26" s="96">
        <v>3</v>
      </c>
      <c r="L26" s="254">
        <v>20</v>
      </c>
      <c r="M26" s="96">
        <v>1</v>
      </c>
      <c r="N26" s="254">
        <v>6.666666666666667</v>
      </c>
      <c r="O26" s="96">
        <v>0</v>
      </c>
      <c r="P26" s="254">
        <v>0</v>
      </c>
      <c r="Q26" s="96">
        <v>0</v>
      </c>
      <c r="R26" s="355">
        <v>0</v>
      </c>
    </row>
    <row r="27" spans="2:18" ht="15" customHeight="1">
      <c r="B27" s="143">
        <v>23</v>
      </c>
      <c r="C27" s="155" t="s">
        <v>54</v>
      </c>
      <c r="D27" s="174">
        <v>9</v>
      </c>
      <c r="E27" s="96">
        <v>0</v>
      </c>
      <c r="F27" s="254">
        <v>0</v>
      </c>
      <c r="G27" s="96">
        <v>1</v>
      </c>
      <c r="H27" s="254">
        <v>11.11111111111111</v>
      </c>
      <c r="I27" s="96">
        <v>1</v>
      </c>
      <c r="J27" s="254">
        <v>11.11111111111111</v>
      </c>
      <c r="K27" s="96">
        <v>3</v>
      </c>
      <c r="L27" s="254">
        <v>33.33333333333333</v>
      </c>
      <c r="M27" s="96">
        <v>2</v>
      </c>
      <c r="N27" s="254">
        <v>22.22222222222222</v>
      </c>
      <c r="O27" s="96">
        <v>1</v>
      </c>
      <c r="P27" s="254">
        <v>11.11111111111111</v>
      </c>
      <c r="Q27" s="96">
        <v>1</v>
      </c>
      <c r="R27" s="355">
        <v>11.11111111111111</v>
      </c>
    </row>
    <row r="28" spans="2:18" ht="15" customHeight="1">
      <c r="B28" s="143">
        <v>24</v>
      </c>
      <c r="C28" s="155" t="s">
        <v>55</v>
      </c>
      <c r="D28" s="174">
        <v>1</v>
      </c>
      <c r="E28" s="96">
        <v>1</v>
      </c>
      <c r="F28" s="254">
        <v>100</v>
      </c>
      <c r="G28" s="96">
        <v>0</v>
      </c>
      <c r="H28" s="254">
        <v>0</v>
      </c>
      <c r="I28" s="96">
        <v>0</v>
      </c>
      <c r="J28" s="254">
        <v>0</v>
      </c>
      <c r="K28" s="96">
        <v>0</v>
      </c>
      <c r="L28" s="254">
        <v>0</v>
      </c>
      <c r="M28" s="96">
        <v>0</v>
      </c>
      <c r="N28" s="254">
        <v>0</v>
      </c>
      <c r="O28" s="96">
        <v>0</v>
      </c>
      <c r="P28" s="254">
        <v>0</v>
      </c>
      <c r="Q28" s="96">
        <v>0</v>
      </c>
      <c r="R28" s="355">
        <v>0</v>
      </c>
    </row>
    <row r="29" spans="2:18" ht="15" customHeight="1">
      <c r="B29" s="143">
        <v>25</v>
      </c>
      <c r="C29" s="190" t="s">
        <v>56</v>
      </c>
      <c r="D29" s="174">
        <v>3</v>
      </c>
      <c r="E29" s="96">
        <v>0</v>
      </c>
      <c r="F29" s="254">
        <v>0</v>
      </c>
      <c r="G29" s="96">
        <v>0</v>
      </c>
      <c r="H29" s="254">
        <v>0</v>
      </c>
      <c r="I29" s="96">
        <v>2</v>
      </c>
      <c r="J29" s="254">
        <v>66.66666666666666</v>
      </c>
      <c r="K29" s="96">
        <v>1</v>
      </c>
      <c r="L29" s="254">
        <v>33.33333333333333</v>
      </c>
      <c r="M29" s="96">
        <v>0</v>
      </c>
      <c r="N29" s="254">
        <v>0</v>
      </c>
      <c r="O29" s="96">
        <v>0</v>
      </c>
      <c r="P29" s="254">
        <v>0</v>
      </c>
      <c r="Q29" s="96">
        <v>0</v>
      </c>
      <c r="R29" s="355">
        <v>0</v>
      </c>
    </row>
    <row r="30" spans="2:18" ht="15" customHeight="1">
      <c r="B30" s="143">
        <v>26</v>
      </c>
      <c r="C30" s="190" t="s">
        <v>57</v>
      </c>
      <c r="D30" s="174">
        <v>12</v>
      </c>
      <c r="E30" s="96">
        <v>2</v>
      </c>
      <c r="F30" s="254">
        <v>16.666666666666664</v>
      </c>
      <c r="G30" s="96">
        <v>1</v>
      </c>
      <c r="H30" s="254">
        <v>8.333333333333332</v>
      </c>
      <c r="I30" s="96">
        <v>1</v>
      </c>
      <c r="J30" s="254">
        <v>8.333333333333332</v>
      </c>
      <c r="K30" s="96">
        <v>2</v>
      </c>
      <c r="L30" s="254">
        <v>16.666666666666664</v>
      </c>
      <c r="M30" s="96">
        <v>5</v>
      </c>
      <c r="N30" s="254">
        <v>41.66666666666667</v>
      </c>
      <c r="O30" s="96">
        <v>1</v>
      </c>
      <c r="P30" s="254">
        <v>8.333333333333332</v>
      </c>
      <c r="Q30" s="96">
        <v>0</v>
      </c>
      <c r="R30" s="355">
        <v>0</v>
      </c>
    </row>
    <row r="31" spans="2:18" ht="15" customHeight="1" thickBot="1">
      <c r="B31" s="153">
        <v>27</v>
      </c>
      <c r="C31" s="191" t="s">
        <v>58</v>
      </c>
      <c r="D31" s="287">
        <v>12</v>
      </c>
      <c r="E31" s="288">
        <v>5</v>
      </c>
      <c r="F31" s="386">
        <v>41.66666666666667</v>
      </c>
      <c r="G31" s="288">
        <v>0</v>
      </c>
      <c r="H31" s="386">
        <v>0</v>
      </c>
      <c r="I31" s="288">
        <v>1</v>
      </c>
      <c r="J31" s="386">
        <v>8.333333333333332</v>
      </c>
      <c r="K31" s="288">
        <v>1</v>
      </c>
      <c r="L31" s="386">
        <v>8.333333333333332</v>
      </c>
      <c r="M31" s="288">
        <v>0</v>
      </c>
      <c r="N31" s="386">
        <v>0</v>
      </c>
      <c r="O31" s="288">
        <v>3</v>
      </c>
      <c r="P31" s="386">
        <v>25</v>
      </c>
      <c r="Q31" s="288">
        <v>2</v>
      </c>
      <c r="R31" s="356">
        <v>16.666666666666664</v>
      </c>
    </row>
    <row r="32" spans="2:18" ht="15" customHeight="1" thickBot="1">
      <c r="B32" s="1769" t="s">
        <v>164</v>
      </c>
      <c r="C32" s="1849"/>
      <c r="D32" s="428">
        <v>399</v>
      </c>
      <c r="E32" s="480">
        <v>123</v>
      </c>
      <c r="F32" s="387">
        <v>30.82706766917293</v>
      </c>
      <c r="G32" s="480">
        <v>30</v>
      </c>
      <c r="H32" s="387">
        <v>7.518796992481203</v>
      </c>
      <c r="I32" s="480">
        <v>97</v>
      </c>
      <c r="J32" s="387">
        <v>24.31077694235589</v>
      </c>
      <c r="K32" s="480">
        <v>42</v>
      </c>
      <c r="L32" s="387">
        <v>10.526315789473683</v>
      </c>
      <c r="M32" s="480">
        <v>51</v>
      </c>
      <c r="N32" s="387">
        <v>12.781954887218044</v>
      </c>
      <c r="O32" s="480">
        <v>22</v>
      </c>
      <c r="P32" s="387">
        <v>5.513784461152882</v>
      </c>
      <c r="Q32" s="480">
        <v>34</v>
      </c>
      <c r="R32" s="388">
        <v>8.521303258145362</v>
      </c>
    </row>
    <row r="33" spans="2:18" ht="12.75">
      <c r="B33" s="1842" t="s">
        <v>290</v>
      </c>
      <c r="C33" s="2117"/>
      <c r="D33" s="2118"/>
      <c r="E33" s="2118"/>
      <c r="F33" s="2118"/>
      <c r="G33" s="2118"/>
      <c r="H33" s="2118"/>
      <c r="I33" s="2118"/>
      <c r="J33" s="2118"/>
      <c r="K33" s="2118"/>
      <c r="L33" s="2118"/>
      <c r="M33" s="2118"/>
      <c r="N33" s="2118"/>
      <c r="O33" s="2118"/>
      <c r="P33" s="2118"/>
      <c r="Q33" s="2118"/>
      <c r="R33" s="2118"/>
    </row>
    <row r="34" spans="2:9" ht="12.75">
      <c r="B34" s="2111"/>
      <c r="C34" s="2111"/>
      <c r="D34" s="2111"/>
      <c r="E34" s="2111"/>
      <c r="F34" s="2111"/>
      <c r="G34" s="2111"/>
      <c r="H34" s="2111"/>
      <c r="I34" s="2111"/>
    </row>
  </sheetData>
  <sheetProtection/>
  <mergeCells count="16">
    <mergeCell ref="B32:C32"/>
    <mergeCell ref="B33:R33"/>
    <mergeCell ref="G3:H3"/>
    <mergeCell ref="I3:J3"/>
    <mergeCell ref="K3:L3"/>
    <mergeCell ref="M3:N3"/>
    <mergeCell ref="B34:I34"/>
    <mergeCell ref="P1:R1"/>
    <mergeCell ref="A13:A14"/>
    <mergeCell ref="B2:R2"/>
    <mergeCell ref="B3:B4"/>
    <mergeCell ref="C3:C4"/>
    <mergeCell ref="D3:D4"/>
    <mergeCell ref="O3:P3"/>
    <mergeCell ref="Q3:R3"/>
    <mergeCell ref="E3:F3"/>
  </mergeCells>
  <printOptions/>
  <pageMargins left="0.23" right="0.23" top="0.25" bottom="0.28" header="0.11811023622047245" footer="0.1181102362204724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U22" sqref="U22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19.00390625" style="0" customWidth="1"/>
    <col min="4" max="4" width="10.421875" style="0" customWidth="1"/>
    <col min="5" max="5" width="7.140625" style="0" customWidth="1"/>
    <col min="6" max="6" width="7.28125" style="0" customWidth="1"/>
    <col min="7" max="8" width="7.7109375" style="0" customWidth="1"/>
    <col min="9" max="9" width="7.28125" style="0" customWidth="1"/>
    <col min="10" max="11" width="7.140625" style="0" customWidth="1"/>
    <col min="12" max="12" width="7.28125" style="0" customWidth="1"/>
    <col min="13" max="14" width="7.00390625" style="0" customWidth="1"/>
    <col min="15" max="16" width="7.57421875" style="0" customWidth="1"/>
    <col min="17" max="18" width="6.7109375" style="0" customWidth="1"/>
  </cols>
  <sheetData>
    <row r="1" spans="16:18" ht="18.75" customHeight="1">
      <c r="P1" s="1862" t="s">
        <v>338</v>
      </c>
      <c r="Q1" s="1862"/>
      <c r="R1" s="1862"/>
    </row>
    <row r="2" spans="2:18" ht="30.75" customHeight="1" thickBot="1">
      <c r="B2" s="2115" t="s">
        <v>114</v>
      </c>
      <c r="C2" s="2115"/>
      <c r="D2" s="2116"/>
      <c r="E2" s="2116"/>
      <c r="F2" s="2116"/>
      <c r="G2" s="2116"/>
      <c r="H2" s="2116"/>
      <c r="I2" s="2116"/>
      <c r="J2" s="2116"/>
      <c r="K2" s="2116"/>
      <c r="L2" s="2116"/>
      <c r="M2" s="2116"/>
      <c r="N2" s="2116"/>
      <c r="O2" s="2116"/>
      <c r="P2" s="2116"/>
      <c r="Q2" s="2116"/>
      <c r="R2" s="2116"/>
    </row>
    <row r="3" spans="2:18" ht="44.25" customHeight="1">
      <c r="B3" s="1971" t="s">
        <v>193</v>
      </c>
      <c r="C3" s="1973" t="s">
        <v>28</v>
      </c>
      <c r="D3" s="2112" t="s">
        <v>184</v>
      </c>
      <c r="E3" s="2098" t="s">
        <v>218</v>
      </c>
      <c r="F3" s="2098"/>
      <c r="G3" s="2098" t="s">
        <v>219</v>
      </c>
      <c r="H3" s="2098"/>
      <c r="I3" s="2098" t="s">
        <v>216</v>
      </c>
      <c r="J3" s="2098"/>
      <c r="K3" s="2098" t="s">
        <v>213</v>
      </c>
      <c r="L3" s="2098"/>
      <c r="M3" s="2098" t="s">
        <v>214</v>
      </c>
      <c r="N3" s="2098"/>
      <c r="O3" s="2098" t="s">
        <v>360</v>
      </c>
      <c r="P3" s="2098"/>
      <c r="Q3" s="2098" t="s">
        <v>289</v>
      </c>
      <c r="R3" s="2102"/>
    </row>
    <row r="4" spans="2:18" ht="15" thickBot="1">
      <c r="B4" s="1972"/>
      <c r="C4" s="1974"/>
      <c r="D4" s="2114"/>
      <c r="E4" s="192" t="s">
        <v>287</v>
      </c>
      <c r="F4" s="192" t="s">
        <v>187</v>
      </c>
      <c r="G4" s="192" t="s">
        <v>287</v>
      </c>
      <c r="H4" s="192" t="s">
        <v>187</v>
      </c>
      <c r="I4" s="192" t="s">
        <v>287</v>
      </c>
      <c r="J4" s="192" t="s">
        <v>187</v>
      </c>
      <c r="K4" s="192" t="s">
        <v>287</v>
      </c>
      <c r="L4" s="192" t="s">
        <v>187</v>
      </c>
      <c r="M4" s="192" t="s">
        <v>287</v>
      </c>
      <c r="N4" s="192" t="s">
        <v>187</v>
      </c>
      <c r="O4" s="192" t="s">
        <v>287</v>
      </c>
      <c r="P4" s="192" t="s">
        <v>187</v>
      </c>
      <c r="Q4" s="192" t="s">
        <v>287</v>
      </c>
      <c r="R4" s="193" t="s">
        <v>187</v>
      </c>
    </row>
    <row r="5" spans="2:18" ht="15" customHeight="1">
      <c r="B5" s="142">
        <v>1</v>
      </c>
      <c r="C5" s="154" t="s">
        <v>32</v>
      </c>
      <c r="D5" s="490">
        <v>20</v>
      </c>
      <c r="E5" s="492">
        <v>3</v>
      </c>
      <c r="F5" s="251">
        <v>15</v>
      </c>
      <c r="G5" s="492">
        <v>0</v>
      </c>
      <c r="H5" s="251">
        <v>0</v>
      </c>
      <c r="I5" s="492">
        <v>8</v>
      </c>
      <c r="J5" s="251">
        <v>40</v>
      </c>
      <c r="K5" s="492">
        <v>1</v>
      </c>
      <c r="L5" s="251">
        <v>5</v>
      </c>
      <c r="M5" s="492">
        <v>1</v>
      </c>
      <c r="N5" s="251">
        <v>5</v>
      </c>
      <c r="O5" s="492">
        <v>2</v>
      </c>
      <c r="P5" s="251">
        <v>10</v>
      </c>
      <c r="Q5" s="492">
        <v>5</v>
      </c>
      <c r="R5" s="354">
        <v>25</v>
      </c>
    </row>
    <row r="6" spans="2:18" ht="15" customHeight="1">
      <c r="B6" s="143">
        <v>2</v>
      </c>
      <c r="C6" s="155" t="s">
        <v>33</v>
      </c>
      <c r="D6" s="174">
        <v>14</v>
      </c>
      <c r="E6" s="96">
        <v>4</v>
      </c>
      <c r="F6" s="254">
        <v>28.57142857142857</v>
      </c>
      <c r="G6" s="96">
        <v>0</v>
      </c>
      <c r="H6" s="254">
        <v>0</v>
      </c>
      <c r="I6" s="96">
        <v>5</v>
      </c>
      <c r="J6" s="254">
        <v>35.714285714285715</v>
      </c>
      <c r="K6" s="96">
        <v>1</v>
      </c>
      <c r="L6" s="254">
        <v>7.142857142857142</v>
      </c>
      <c r="M6" s="96">
        <v>2</v>
      </c>
      <c r="N6" s="254">
        <v>14.285714285714285</v>
      </c>
      <c r="O6" s="96">
        <v>0</v>
      </c>
      <c r="P6" s="254">
        <v>0</v>
      </c>
      <c r="Q6" s="96">
        <v>2</v>
      </c>
      <c r="R6" s="355">
        <v>14.285714285714285</v>
      </c>
    </row>
    <row r="7" spans="2:18" ht="15" customHeight="1">
      <c r="B7" s="143">
        <v>3</v>
      </c>
      <c r="C7" s="155" t="s">
        <v>34</v>
      </c>
      <c r="D7" s="174">
        <v>15</v>
      </c>
      <c r="E7" s="96">
        <v>0</v>
      </c>
      <c r="F7" s="254">
        <v>0</v>
      </c>
      <c r="G7" s="96">
        <v>2</v>
      </c>
      <c r="H7" s="254">
        <v>13.333333333333334</v>
      </c>
      <c r="I7" s="96">
        <v>7</v>
      </c>
      <c r="J7" s="254">
        <v>46.666666666666664</v>
      </c>
      <c r="K7" s="96">
        <v>4</v>
      </c>
      <c r="L7" s="254">
        <v>26.666666666666668</v>
      </c>
      <c r="M7" s="96">
        <v>2</v>
      </c>
      <c r="N7" s="254">
        <v>13.333333333333334</v>
      </c>
      <c r="O7" s="96">
        <v>0</v>
      </c>
      <c r="P7" s="254">
        <v>0</v>
      </c>
      <c r="Q7" s="96">
        <v>0</v>
      </c>
      <c r="R7" s="355">
        <v>0</v>
      </c>
    </row>
    <row r="8" spans="2:18" ht="15" customHeight="1">
      <c r="B8" s="143">
        <v>4</v>
      </c>
      <c r="C8" s="155" t="s">
        <v>35</v>
      </c>
      <c r="D8" s="174">
        <v>196</v>
      </c>
      <c r="E8" s="96">
        <v>25</v>
      </c>
      <c r="F8" s="254">
        <v>12.755102040816327</v>
      </c>
      <c r="G8" s="96">
        <v>2</v>
      </c>
      <c r="H8" s="254">
        <v>1.0204081632653061</v>
      </c>
      <c r="I8" s="96">
        <v>67</v>
      </c>
      <c r="J8" s="254">
        <v>34.183673469387756</v>
      </c>
      <c r="K8" s="96">
        <v>39</v>
      </c>
      <c r="L8" s="254">
        <v>19.897959183673468</v>
      </c>
      <c r="M8" s="96">
        <v>37</v>
      </c>
      <c r="N8" s="254">
        <v>18.877551020408163</v>
      </c>
      <c r="O8" s="96">
        <v>18</v>
      </c>
      <c r="P8" s="254">
        <v>9.183673469387756</v>
      </c>
      <c r="Q8" s="96">
        <v>8</v>
      </c>
      <c r="R8" s="355">
        <v>4.081632653061225</v>
      </c>
    </row>
    <row r="9" spans="2:18" ht="15" customHeight="1">
      <c r="B9" s="143">
        <v>5</v>
      </c>
      <c r="C9" s="155" t="s">
        <v>36</v>
      </c>
      <c r="D9" s="174">
        <v>15</v>
      </c>
      <c r="E9" s="96">
        <v>3</v>
      </c>
      <c r="F9" s="254">
        <v>20</v>
      </c>
      <c r="G9" s="96">
        <v>1</v>
      </c>
      <c r="H9" s="254">
        <v>6.666666666666667</v>
      </c>
      <c r="I9" s="96">
        <v>4</v>
      </c>
      <c r="J9" s="254">
        <v>26.666666666666668</v>
      </c>
      <c r="K9" s="96">
        <v>3</v>
      </c>
      <c r="L9" s="254">
        <v>20</v>
      </c>
      <c r="M9" s="96">
        <v>4</v>
      </c>
      <c r="N9" s="254">
        <v>26.666666666666668</v>
      </c>
      <c r="O9" s="96">
        <v>0</v>
      </c>
      <c r="P9" s="254">
        <v>0</v>
      </c>
      <c r="Q9" s="96">
        <v>0</v>
      </c>
      <c r="R9" s="355">
        <v>0</v>
      </c>
    </row>
    <row r="10" spans="2:18" ht="15" customHeight="1">
      <c r="B10" s="143">
        <v>6</v>
      </c>
      <c r="C10" s="155" t="s">
        <v>37</v>
      </c>
      <c r="D10" s="174">
        <v>32</v>
      </c>
      <c r="E10" s="96">
        <v>3</v>
      </c>
      <c r="F10" s="254">
        <v>9.375</v>
      </c>
      <c r="G10" s="96">
        <v>0</v>
      </c>
      <c r="H10" s="254">
        <v>0</v>
      </c>
      <c r="I10" s="96">
        <v>6</v>
      </c>
      <c r="J10" s="254">
        <v>18.75</v>
      </c>
      <c r="K10" s="96">
        <v>9</v>
      </c>
      <c r="L10" s="254">
        <v>28.125</v>
      </c>
      <c r="M10" s="96">
        <v>13</v>
      </c>
      <c r="N10" s="254">
        <v>40.625</v>
      </c>
      <c r="O10" s="96">
        <v>0</v>
      </c>
      <c r="P10" s="254">
        <v>0</v>
      </c>
      <c r="Q10" s="96">
        <v>1</v>
      </c>
      <c r="R10" s="355">
        <v>3.125</v>
      </c>
    </row>
    <row r="11" spans="2:18" ht="15" customHeight="1">
      <c r="B11" s="143">
        <v>7</v>
      </c>
      <c r="C11" s="155" t="s">
        <v>38</v>
      </c>
      <c r="D11" s="174">
        <v>23</v>
      </c>
      <c r="E11" s="96">
        <v>1</v>
      </c>
      <c r="F11" s="254">
        <v>4.3478260869565215</v>
      </c>
      <c r="G11" s="96">
        <v>0</v>
      </c>
      <c r="H11" s="254">
        <v>0</v>
      </c>
      <c r="I11" s="96">
        <v>11</v>
      </c>
      <c r="J11" s="254">
        <v>47.82608695652174</v>
      </c>
      <c r="K11" s="96">
        <v>2</v>
      </c>
      <c r="L11" s="254">
        <v>8.695652173913043</v>
      </c>
      <c r="M11" s="96">
        <v>5</v>
      </c>
      <c r="N11" s="254">
        <v>21.73913043478261</v>
      </c>
      <c r="O11" s="96">
        <v>0</v>
      </c>
      <c r="P11" s="254">
        <v>0</v>
      </c>
      <c r="Q11" s="96">
        <v>4</v>
      </c>
      <c r="R11" s="355">
        <v>17.391304347826086</v>
      </c>
    </row>
    <row r="12" spans="2:18" ht="15" customHeight="1">
      <c r="B12" s="143">
        <v>8</v>
      </c>
      <c r="C12" s="155" t="s">
        <v>39</v>
      </c>
      <c r="D12" s="174">
        <v>10</v>
      </c>
      <c r="E12" s="96">
        <v>2</v>
      </c>
      <c r="F12" s="254">
        <v>20</v>
      </c>
      <c r="G12" s="96">
        <v>0</v>
      </c>
      <c r="H12" s="254">
        <v>0</v>
      </c>
      <c r="I12" s="96">
        <v>5</v>
      </c>
      <c r="J12" s="254">
        <v>50</v>
      </c>
      <c r="K12" s="96">
        <v>1</v>
      </c>
      <c r="L12" s="254">
        <v>10</v>
      </c>
      <c r="M12" s="96">
        <v>0</v>
      </c>
      <c r="N12" s="254">
        <v>0</v>
      </c>
      <c r="O12" s="96">
        <v>1</v>
      </c>
      <c r="P12" s="254">
        <v>10</v>
      </c>
      <c r="Q12" s="96">
        <v>1</v>
      </c>
      <c r="R12" s="355">
        <v>10</v>
      </c>
    </row>
    <row r="13" spans="1:18" ht="15" customHeight="1">
      <c r="A13" s="1578">
        <v>107</v>
      </c>
      <c r="B13" s="143">
        <v>9</v>
      </c>
      <c r="C13" s="155" t="s">
        <v>40</v>
      </c>
      <c r="D13" s="174">
        <v>13</v>
      </c>
      <c r="E13" s="96">
        <v>2</v>
      </c>
      <c r="F13" s="254">
        <v>15.384615384615385</v>
      </c>
      <c r="G13" s="96">
        <v>1</v>
      </c>
      <c r="H13" s="254">
        <v>7.6923076923076925</v>
      </c>
      <c r="I13" s="96">
        <v>3</v>
      </c>
      <c r="J13" s="254">
        <v>23.076923076923077</v>
      </c>
      <c r="K13" s="96">
        <v>2</v>
      </c>
      <c r="L13" s="254">
        <v>15.384615384615385</v>
      </c>
      <c r="M13" s="96">
        <v>1</v>
      </c>
      <c r="N13" s="254">
        <v>7.6923076923076925</v>
      </c>
      <c r="O13" s="96">
        <v>0</v>
      </c>
      <c r="P13" s="254">
        <v>0</v>
      </c>
      <c r="Q13" s="96">
        <v>4</v>
      </c>
      <c r="R13" s="355">
        <v>30.76923076923077</v>
      </c>
    </row>
    <row r="14" spans="1:18" ht="15" customHeight="1">
      <c r="A14" s="1578"/>
      <c r="B14" s="143">
        <v>10</v>
      </c>
      <c r="C14" s="155" t="s">
        <v>41</v>
      </c>
      <c r="D14" s="174">
        <v>15</v>
      </c>
      <c r="E14" s="96">
        <v>4</v>
      </c>
      <c r="F14" s="254">
        <v>26.666666666666668</v>
      </c>
      <c r="G14" s="96">
        <v>2</v>
      </c>
      <c r="H14" s="254">
        <v>13.333333333333334</v>
      </c>
      <c r="I14" s="96">
        <v>7</v>
      </c>
      <c r="J14" s="254">
        <v>46.666666666666664</v>
      </c>
      <c r="K14" s="96">
        <v>1</v>
      </c>
      <c r="L14" s="254">
        <v>6.666666666666667</v>
      </c>
      <c r="M14" s="96">
        <v>1</v>
      </c>
      <c r="N14" s="254">
        <v>6.666666666666667</v>
      </c>
      <c r="O14" s="96">
        <v>0</v>
      </c>
      <c r="P14" s="254">
        <v>0</v>
      </c>
      <c r="Q14" s="96">
        <v>0</v>
      </c>
      <c r="R14" s="355">
        <v>0</v>
      </c>
    </row>
    <row r="15" spans="2:18" ht="15" customHeight="1">
      <c r="B15" s="143">
        <v>11</v>
      </c>
      <c r="C15" s="155" t="s">
        <v>42</v>
      </c>
      <c r="D15" s="174">
        <v>25</v>
      </c>
      <c r="E15" s="96">
        <v>4</v>
      </c>
      <c r="F15" s="254">
        <v>16</v>
      </c>
      <c r="G15" s="96">
        <v>2</v>
      </c>
      <c r="H15" s="254">
        <v>8</v>
      </c>
      <c r="I15" s="96">
        <v>7</v>
      </c>
      <c r="J15" s="254">
        <v>28.000000000000004</v>
      </c>
      <c r="K15" s="96">
        <v>6</v>
      </c>
      <c r="L15" s="254">
        <v>24</v>
      </c>
      <c r="M15" s="96">
        <v>5</v>
      </c>
      <c r="N15" s="254">
        <v>20</v>
      </c>
      <c r="O15" s="96">
        <v>0</v>
      </c>
      <c r="P15" s="254">
        <v>0</v>
      </c>
      <c r="Q15" s="96">
        <v>1</v>
      </c>
      <c r="R15" s="355">
        <v>4</v>
      </c>
    </row>
    <row r="16" spans="2:18" ht="15" customHeight="1">
      <c r="B16" s="143">
        <v>12</v>
      </c>
      <c r="C16" s="155" t="s">
        <v>43</v>
      </c>
      <c r="D16" s="174">
        <v>65</v>
      </c>
      <c r="E16" s="96">
        <v>12</v>
      </c>
      <c r="F16" s="254">
        <v>18.461538461538463</v>
      </c>
      <c r="G16" s="96">
        <v>4</v>
      </c>
      <c r="H16" s="254">
        <v>6.153846153846154</v>
      </c>
      <c r="I16" s="96">
        <v>25</v>
      </c>
      <c r="J16" s="254">
        <v>38.46153846153847</v>
      </c>
      <c r="K16" s="96">
        <v>14</v>
      </c>
      <c r="L16" s="254">
        <v>21.53846153846154</v>
      </c>
      <c r="M16" s="96">
        <v>3</v>
      </c>
      <c r="N16" s="254">
        <v>4.615384615384616</v>
      </c>
      <c r="O16" s="96">
        <v>4</v>
      </c>
      <c r="P16" s="254">
        <v>6.153846153846154</v>
      </c>
      <c r="Q16" s="96">
        <v>3</v>
      </c>
      <c r="R16" s="355">
        <v>4.615384615384616</v>
      </c>
    </row>
    <row r="17" spans="2:18" ht="15" customHeight="1">
      <c r="B17" s="143">
        <v>13</v>
      </c>
      <c r="C17" s="155" t="s">
        <v>44</v>
      </c>
      <c r="D17" s="174">
        <v>8</v>
      </c>
      <c r="E17" s="96">
        <v>0</v>
      </c>
      <c r="F17" s="254">
        <v>0</v>
      </c>
      <c r="G17" s="96">
        <v>1</v>
      </c>
      <c r="H17" s="254">
        <v>12.5</v>
      </c>
      <c r="I17" s="96">
        <v>4</v>
      </c>
      <c r="J17" s="254">
        <v>50</v>
      </c>
      <c r="K17" s="96">
        <v>2</v>
      </c>
      <c r="L17" s="254">
        <v>25</v>
      </c>
      <c r="M17" s="96">
        <v>1</v>
      </c>
      <c r="N17" s="254">
        <v>12.5</v>
      </c>
      <c r="O17" s="96">
        <v>0</v>
      </c>
      <c r="P17" s="254">
        <v>0</v>
      </c>
      <c r="Q17" s="96">
        <v>0</v>
      </c>
      <c r="R17" s="355">
        <v>0</v>
      </c>
    </row>
    <row r="18" spans="2:18" ht="15" customHeight="1">
      <c r="B18" s="143">
        <v>14</v>
      </c>
      <c r="C18" s="155" t="s">
        <v>45</v>
      </c>
      <c r="D18" s="174">
        <v>11</v>
      </c>
      <c r="E18" s="96">
        <v>0</v>
      </c>
      <c r="F18" s="254">
        <v>0</v>
      </c>
      <c r="G18" s="96">
        <v>1</v>
      </c>
      <c r="H18" s="254">
        <v>9.090909090909092</v>
      </c>
      <c r="I18" s="96">
        <v>6</v>
      </c>
      <c r="J18" s="254">
        <v>54.54545454545454</v>
      </c>
      <c r="K18" s="96">
        <v>2</v>
      </c>
      <c r="L18" s="254">
        <v>18.181818181818183</v>
      </c>
      <c r="M18" s="96">
        <v>1</v>
      </c>
      <c r="N18" s="254">
        <v>9.090909090909092</v>
      </c>
      <c r="O18" s="96">
        <v>1</v>
      </c>
      <c r="P18" s="254">
        <v>9.090909090909092</v>
      </c>
      <c r="Q18" s="96">
        <v>0</v>
      </c>
      <c r="R18" s="355">
        <v>0</v>
      </c>
    </row>
    <row r="19" spans="2:18" ht="15" customHeight="1">
      <c r="B19" s="143">
        <v>15</v>
      </c>
      <c r="C19" s="155" t="s">
        <v>46</v>
      </c>
      <c r="D19" s="174">
        <v>30</v>
      </c>
      <c r="E19" s="96">
        <v>12</v>
      </c>
      <c r="F19" s="254">
        <v>40</v>
      </c>
      <c r="G19" s="96">
        <v>2</v>
      </c>
      <c r="H19" s="254">
        <v>6.666666666666667</v>
      </c>
      <c r="I19" s="96">
        <v>11</v>
      </c>
      <c r="J19" s="254">
        <v>36.666666666666664</v>
      </c>
      <c r="K19" s="96">
        <v>1</v>
      </c>
      <c r="L19" s="254">
        <v>3.3333333333333335</v>
      </c>
      <c r="M19" s="96">
        <v>1</v>
      </c>
      <c r="N19" s="254">
        <v>3.3333333333333335</v>
      </c>
      <c r="O19" s="96">
        <v>1</v>
      </c>
      <c r="P19" s="254">
        <v>3.3333333333333335</v>
      </c>
      <c r="Q19" s="96">
        <v>2</v>
      </c>
      <c r="R19" s="355">
        <v>6.666666666666667</v>
      </c>
    </row>
    <row r="20" spans="2:18" ht="15" customHeight="1">
      <c r="B20" s="143">
        <v>16</v>
      </c>
      <c r="C20" s="155" t="s">
        <v>47</v>
      </c>
      <c r="D20" s="174">
        <v>18</v>
      </c>
      <c r="E20" s="96">
        <v>7</v>
      </c>
      <c r="F20" s="254">
        <v>38.88888888888889</v>
      </c>
      <c r="G20" s="96">
        <v>2</v>
      </c>
      <c r="H20" s="254">
        <v>11.11111111111111</v>
      </c>
      <c r="I20" s="96">
        <v>2</v>
      </c>
      <c r="J20" s="254">
        <v>11.11111111111111</v>
      </c>
      <c r="K20" s="96">
        <v>4</v>
      </c>
      <c r="L20" s="254">
        <v>22.22222222222222</v>
      </c>
      <c r="M20" s="96">
        <v>0</v>
      </c>
      <c r="N20" s="254">
        <v>0</v>
      </c>
      <c r="O20" s="96">
        <v>0</v>
      </c>
      <c r="P20" s="254">
        <v>0</v>
      </c>
      <c r="Q20" s="96">
        <v>3</v>
      </c>
      <c r="R20" s="355">
        <v>16.666666666666664</v>
      </c>
    </row>
    <row r="21" spans="2:18" ht="15" customHeight="1">
      <c r="B21" s="143">
        <v>17</v>
      </c>
      <c r="C21" s="155" t="s">
        <v>48</v>
      </c>
      <c r="D21" s="174">
        <v>25</v>
      </c>
      <c r="E21" s="96">
        <v>3</v>
      </c>
      <c r="F21" s="254">
        <v>12</v>
      </c>
      <c r="G21" s="96">
        <v>1</v>
      </c>
      <c r="H21" s="254">
        <v>4</v>
      </c>
      <c r="I21" s="96">
        <v>12</v>
      </c>
      <c r="J21" s="254">
        <v>48</v>
      </c>
      <c r="K21" s="96">
        <v>1</v>
      </c>
      <c r="L21" s="254">
        <v>4</v>
      </c>
      <c r="M21" s="96">
        <v>2</v>
      </c>
      <c r="N21" s="254">
        <v>8</v>
      </c>
      <c r="O21" s="96">
        <v>1</v>
      </c>
      <c r="P21" s="254">
        <v>4</v>
      </c>
      <c r="Q21" s="96">
        <v>5</v>
      </c>
      <c r="R21" s="355">
        <v>20</v>
      </c>
    </row>
    <row r="22" spans="2:18" ht="15" customHeight="1">
      <c r="B22" s="143">
        <v>18</v>
      </c>
      <c r="C22" s="155" t="s">
        <v>49</v>
      </c>
      <c r="D22" s="174">
        <v>25</v>
      </c>
      <c r="E22" s="96">
        <v>3</v>
      </c>
      <c r="F22" s="254">
        <v>12</v>
      </c>
      <c r="G22" s="96">
        <v>1</v>
      </c>
      <c r="H22" s="254">
        <v>4</v>
      </c>
      <c r="I22" s="96">
        <v>10</v>
      </c>
      <c r="J22" s="254">
        <v>40</v>
      </c>
      <c r="K22" s="96">
        <v>6</v>
      </c>
      <c r="L22" s="254">
        <v>24</v>
      </c>
      <c r="M22" s="96">
        <v>1</v>
      </c>
      <c r="N22" s="254">
        <v>4</v>
      </c>
      <c r="O22" s="96">
        <v>1</v>
      </c>
      <c r="P22" s="254">
        <v>4</v>
      </c>
      <c r="Q22" s="96">
        <v>3</v>
      </c>
      <c r="R22" s="355">
        <v>12</v>
      </c>
    </row>
    <row r="23" spans="2:18" ht="15" customHeight="1">
      <c r="B23" s="143">
        <v>19</v>
      </c>
      <c r="C23" s="155" t="s">
        <v>50</v>
      </c>
      <c r="D23" s="174">
        <v>26</v>
      </c>
      <c r="E23" s="96">
        <v>2</v>
      </c>
      <c r="F23" s="254">
        <v>7.6923076923076925</v>
      </c>
      <c r="G23" s="96">
        <v>2</v>
      </c>
      <c r="H23" s="254">
        <v>7.6923076923076925</v>
      </c>
      <c r="I23" s="96">
        <v>12</v>
      </c>
      <c r="J23" s="254">
        <v>46.15384615384615</v>
      </c>
      <c r="K23" s="96">
        <v>4</v>
      </c>
      <c r="L23" s="254">
        <v>15.384615384615385</v>
      </c>
      <c r="M23" s="96">
        <v>2</v>
      </c>
      <c r="N23" s="254">
        <v>7.6923076923076925</v>
      </c>
      <c r="O23" s="96">
        <v>0</v>
      </c>
      <c r="P23" s="254">
        <v>0</v>
      </c>
      <c r="Q23" s="96">
        <v>4</v>
      </c>
      <c r="R23" s="355">
        <v>15.384615384615385</v>
      </c>
    </row>
    <row r="24" spans="2:18" ht="15" customHeight="1">
      <c r="B24" s="143">
        <v>20</v>
      </c>
      <c r="C24" s="155" t="s">
        <v>51</v>
      </c>
      <c r="D24" s="174">
        <v>32</v>
      </c>
      <c r="E24" s="96">
        <v>0</v>
      </c>
      <c r="F24" s="254">
        <v>0</v>
      </c>
      <c r="G24" s="96">
        <v>4</v>
      </c>
      <c r="H24" s="254">
        <v>12.5</v>
      </c>
      <c r="I24" s="96">
        <v>14</v>
      </c>
      <c r="J24" s="254">
        <v>43.75</v>
      </c>
      <c r="K24" s="96">
        <v>3</v>
      </c>
      <c r="L24" s="254">
        <v>9.375</v>
      </c>
      <c r="M24" s="96">
        <v>3</v>
      </c>
      <c r="N24" s="254">
        <v>9.375</v>
      </c>
      <c r="O24" s="96">
        <v>2</v>
      </c>
      <c r="P24" s="254">
        <v>6.25</v>
      </c>
      <c r="Q24" s="96">
        <v>6</v>
      </c>
      <c r="R24" s="355">
        <v>18.75</v>
      </c>
    </row>
    <row r="25" spans="2:18" ht="15" customHeight="1">
      <c r="B25" s="143">
        <v>21</v>
      </c>
      <c r="C25" s="155" t="s">
        <v>52</v>
      </c>
      <c r="D25" s="174">
        <v>7</v>
      </c>
      <c r="E25" s="96">
        <v>0</v>
      </c>
      <c r="F25" s="254">
        <v>0</v>
      </c>
      <c r="G25" s="96">
        <v>1</v>
      </c>
      <c r="H25" s="254">
        <v>14.285714285714285</v>
      </c>
      <c r="I25" s="96">
        <v>2</v>
      </c>
      <c r="J25" s="254">
        <v>28.57142857142857</v>
      </c>
      <c r="K25" s="96">
        <v>2</v>
      </c>
      <c r="L25" s="254">
        <v>28.57142857142857</v>
      </c>
      <c r="M25" s="96">
        <v>1</v>
      </c>
      <c r="N25" s="254">
        <v>14.285714285714285</v>
      </c>
      <c r="O25" s="96">
        <v>0</v>
      </c>
      <c r="P25" s="254">
        <v>0</v>
      </c>
      <c r="Q25" s="96">
        <v>1</v>
      </c>
      <c r="R25" s="355">
        <v>14.285714285714285</v>
      </c>
    </row>
    <row r="26" spans="2:18" ht="15" customHeight="1">
      <c r="B26" s="143">
        <v>22</v>
      </c>
      <c r="C26" s="155" t="s">
        <v>53</v>
      </c>
      <c r="D26" s="174">
        <v>4</v>
      </c>
      <c r="E26" s="96">
        <v>1</v>
      </c>
      <c r="F26" s="254">
        <v>25</v>
      </c>
      <c r="G26" s="96">
        <v>0</v>
      </c>
      <c r="H26" s="254">
        <v>0</v>
      </c>
      <c r="I26" s="96">
        <v>1</v>
      </c>
      <c r="J26" s="254">
        <v>25</v>
      </c>
      <c r="K26" s="96">
        <v>0</v>
      </c>
      <c r="L26" s="254">
        <v>0</v>
      </c>
      <c r="M26" s="96">
        <v>0</v>
      </c>
      <c r="N26" s="254">
        <v>0</v>
      </c>
      <c r="O26" s="96">
        <v>1</v>
      </c>
      <c r="P26" s="254">
        <v>25</v>
      </c>
      <c r="Q26" s="96">
        <v>1</v>
      </c>
      <c r="R26" s="355">
        <v>25</v>
      </c>
    </row>
    <row r="27" spans="2:18" ht="15" customHeight="1">
      <c r="B27" s="143">
        <v>23</v>
      </c>
      <c r="C27" s="155" t="s">
        <v>54</v>
      </c>
      <c r="D27" s="174">
        <v>24</v>
      </c>
      <c r="E27" s="96">
        <v>7</v>
      </c>
      <c r="F27" s="254">
        <v>29.166666666666668</v>
      </c>
      <c r="G27" s="96">
        <v>0</v>
      </c>
      <c r="H27" s="254">
        <v>0</v>
      </c>
      <c r="I27" s="96">
        <v>9</v>
      </c>
      <c r="J27" s="254">
        <v>37.5</v>
      </c>
      <c r="K27" s="96">
        <v>2</v>
      </c>
      <c r="L27" s="254">
        <v>8.333333333333332</v>
      </c>
      <c r="M27" s="96">
        <v>2</v>
      </c>
      <c r="N27" s="254">
        <v>8.333333333333332</v>
      </c>
      <c r="O27" s="96">
        <v>2</v>
      </c>
      <c r="P27" s="254">
        <v>8.333333333333332</v>
      </c>
      <c r="Q27" s="96">
        <v>2</v>
      </c>
      <c r="R27" s="355">
        <v>8.333333333333332</v>
      </c>
    </row>
    <row r="28" spans="2:18" ht="15" customHeight="1">
      <c r="B28" s="143">
        <v>24</v>
      </c>
      <c r="C28" s="155" t="s">
        <v>55</v>
      </c>
      <c r="D28" s="174">
        <v>12</v>
      </c>
      <c r="E28" s="96">
        <v>6</v>
      </c>
      <c r="F28" s="254">
        <v>50</v>
      </c>
      <c r="G28" s="96">
        <v>0</v>
      </c>
      <c r="H28" s="254">
        <v>0</v>
      </c>
      <c r="I28" s="96">
        <v>4</v>
      </c>
      <c r="J28" s="254">
        <v>33.33333333333333</v>
      </c>
      <c r="K28" s="96">
        <v>0</v>
      </c>
      <c r="L28" s="254">
        <v>0</v>
      </c>
      <c r="M28" s="96">
        <v>1</v>
      </c>
      <c r="N28" s="254">
        <v>8.333333333333332</v>
      </c>
      <c r="O28" s="96">
        <v>1</v>
      </c>
      <c r="P28" s="254">
        <v>8.333333333333332</v>
      </c>
      <c r="Q28" s="96">
        <v>0</v>
      </c>
      <c r="R28" s="355">
        <v>0</v>
      </c>
    </row>
    <row r="29" spans="2:18" ht="15" customHeight="1">
      <c r="B29" s="143">
        <v>25</v>
      </c>
      <c r="C29" s="190" t="s">
        <v>56</v>
      </c>
      <c r="D29" s="174">
        <v>0</v>
      </c>
      <c r="E29" s="96">
        <v>0</v>
      </c>
      <c r="F29" s="254">
        <v>0</v>
      </c>
      <c r="G29" s="96">
        <v>0</v>
      </c>
      <c r="H29" s="254">
        <v>0</v>
      </c>
      <c r="I29" s="96">
        <v>0</v>
      </c>
      <c r="J29" s="254">
        <v>0</v>
      </c>
      <c r="K29" s="96">
        <v>0</v>
      </c>
      <c r="L29" s="254">
        <v>0</v>
      </c>
      <c r="M29" s="96">
        <v>0</v>
      </c>
      <c r="N29" s="254">
        <v>0</v>
      </c>
      <c r="O29" s="96">
        <v>0</v>
      </c>
      <c r="P29" s="254">
        <v>0</v>
      </c>
      <c r="Q29" s="96">
        <v>0</v>
      </c>
      <c r="R29" s="355">
        <v>0</v>
      </c>
    </row>
    <row r="30" spans="2:18" ht="15" customHeight="1">
      <c r="B30" s="143">
        <v>26</v>
      </c>
      <c r="C30" s="190" t="s">
        <v>57</v>
      </c>
      <c r="D30" s="174">
        <v>6</v>
      </c>
      <c r="E30" s="96">
        <v>0</v>
      </c>
      <c r="F30" s="254">
        <v>0</v>
      </c>
      <c r="G30" s="96">
        <v>1</v>
      </c>
      <c r="H30" s="254">
        <v>16.666666666666664</v>
      </c>
      <c r="I30" s="96">
        <v>4</v>
      </c>
      <c r="J30" s="254">
        <v>66.66666666666666</v>
      </c>
      <c r="K30" s="96">
        <v>0</v>
      </c>
      <c r="L30" s="254">
        <v>0</v>
      </c>
      <c r="M30" s="96">
        <v>1</v>
      </c>
      <c r="N30" s="254">
        <v>16.666666666666664</v>
      </c>
      <c r="O30" s="96">
        <v>0</v>
      </c>
      <c r="P30" s="254">
        <v>0</v>
      </c>
      <c r="Q30" s="96">
        <v>0</v>
      </c>
      <c r="R30" s="355">
        <v>0</v>
      </c>
    </row>
    <row r="31" spans="2:18" ht="15" customHeight="1" thickBot="1">
      <c r="B31" s="153">
        <v>27</v>
      </c>
      <c r="C31" s="191" t="s">
        <v>58</v>
      </c>
      <c r="D31" s="287">
        <v>3</v>
      </c>
      <c r="E31" s="288">
        <v>0</v>
      </c>
      <c r="F31" s="386">
        <v>0</v>
      </c>
      <c r="G31" s="288">
        <v>0</v>
      </c>
      <c r="H31" s="386">
        <v>0</v>
      </c>
      <c r="I31" s="288">
        <v>1</v>
      </c>
      <c r="J31" s="386">
        <v>33.33333333333333</v>
      </c>
      <c r="K31" s="288">
        <v>0</v>
      </c>
      <c r="L31" s="386">
        <v>0</v>
      </c>
      <c r="M31" s="288">
        <v>1</v>
      </c>
      <c r="N31" s="386">
        <v>33.33333333333333</v>
      </c>
      <c r="O31" s="288">
        <v>1</v>
      </c>
      <c r="P31" s="386">
        <v>33.33333333333333</v>
      </c>
      <c r="Q31" s="288">
        <v>0</v>
      </c>
      <c r="R31" s="356">
        <v>0</v>
      </c>
    </row>
    <row r="32" spans="2:18" ht="15" customHeight="1" thickBot="1">
      <c r="B32" s="1769" t="s">
        <v>164</v>
      </c>
      <c r="C32" s="1849"/>
      <c r="D32" s="428">
        <v>674</v>
      </c>
      <c r="E32" s="480">
        <v>104</v>
      </c>
      <c r="F32" s="387">
        <v>15.43026706231454</v>
      </c>
      <c r="G32" s="480">
        <v>30</v>
      </c>
      <c r="H32" s="387">
        <v>4.451038575667656</v>
      </c>
      <c r="I32" s="480">
        <v>247</v>
      </c>
      <c r="J32" s="387">
        <v>36.646884272997035</v>
      </c>
      <c r="K32" s="480">
        <v>110</v>
      </c>
      <c r="L32" s="387">
        <v>16.320474777448073</v>
      </c>
      <c r="M32" s="480">
        <v>91</v>
      </c>
      <c r="N32" s="387">
        <v>13.501483679525222</v>
      </c>
      <c r="O32" s="480">
        <v>36</v>
      </c>
      <c r="P32" s="387">
        <v>5.341246290801187</v>
      </c>
      <c r="Q32" s="480">
        <v>56</v>
      </c>
      <c r="R32" s="388">
        <v>8.30860534124629</v>
      </c>
    </row>
    <row r="33" spans="2:18" ht="12.75">
      <c r="B33" s="1842" t="s">
        <v>263</v>
      </c>
      <c r="C33" s="2117"/>
      <c r="D33" s="2118"/>
      <c r="E33" s="2118"/>
      <c r="F33" s="2118"/>
      <c r="G33" s="2118"/>
      <c r="H33" s="2118"/>
      <c r="I33" s="2118"/>
      <c r="J33" s="2118"/>
      <c r="K33" s="2118"/>
      <c r="L33" s="2118"/>
      <c r="M33" s="2118"/>
      <c r="N33" s="2118"/>
      <c r="O33" s="2118"/>
      <c r="P33" s="2118"/>
      <c r="Q33" s="2118"/>
      <c r="R33" s="2118"/>
    </row>
    <row r="34" spans="2:9" ht="12.75">
      <c r="B34" s="2111"/>
      <c r="C34" s="2111"/>
      <c r="D34" s="2111"/>
      <c r="E34" s="2111"/>
      <c r="F34" s="2111"/>
      <c r="G34" s="2111"/>
      <c r="H34" s="2111"/>
      <c r="I34" s="2111"/>
    </row>
  </sheetData>
  <sheetProtection/>
  <mergeCells count="16">
    <mergeCell ref="B33:R33"/>
    <mergeCell ref="G3:H3"/>
    <mergeCell ref="I3:J3"/>
    <mergeCell ref="K3:L3"/>
    <mergeCell ref="M3:N3"/>
    <mergeCell ref="E3:F3"/>
    <mergeCell ref="B34:I34"/>
    <mergeCell ref="P1:R1"/>
    <mergeCell ref="A13:A14"/>
    <mergeCell ref="B2:R2"/>
    <mergeCell ref="B3:B4"/>
    <mergeCell ref="C3:C4"/>
    <mergeCell ref="D3:D4"/>
    <mergeCell ref="O3:P3"/>
    <mergeCell ref="Q3:R3"/>
    <mergeCell ref="B32:C32"/>
  </mergeCells>
  <printOptions/>
  <pageMargins left="0.31" right="0.28" top="0.29" bottom="0.31" header="0.11811023622047245" footer="0.11811023622047245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T14" sqref="T14"/>
    </sheetView>
  </sheetViews>
  <sheetFormatPr defaultColWidth="9.140625" defaultRowHeight="12.75"/>
  <cols>
    <col min="1" max="2" width="5.28125" style="0" customWidth="1"/>
    <col min="3" max="3" width="19.57421875" style="0" customWidth="1"/>
    <col min="4" max="4" width="11.57421875" style="0" customWidth="1"/>
    <col min="5" max="5" width="7.57421875" style="0" customWidth="1"/>
    <col min="6" max="6" width="6.7109375" style="0" customWidth="1"/>
    <col min="7" max="8" width="7.7109375" style="0" customWidth="1"/>
    <col min="9" max="9" width="7.28125" style="0" customWidth="1"/>
    <col min="10" max="12" width="7.140625" style="0" customWidth="1"/>
    <col min="13" max="13" width="7.28125" style="0" customWidth="1"/>
    <col min="14" max="14" width="7.140625" style="0" customWidth="1"/>
    <col min="15" max="15" width="7.28125" style="0" customWidth="1"/>
    <col min="16" max="16" width="7.140625" style="0" customWidth="1"/>
    <col min="17" max="18" width="6.8515625" style="0" customWidth="1"/>
  </cols>
  <sheetData>
    <row r="1" spans="16:18" ht="15.75">
      <c r="P1" s="1862" t="s">
        <v>267</v>
      </c>
      <c r="Q1" s="1862"/>
      <c r="R1" s="1862"/>
    </row>
    <row r="2" spans="2:18" ht="44.25" customHeight="1" thickBot="1">
      <c r="B2" s="2115" t="s">
        <v>115</v>
      </c>
      <c r="C2" s="2115"/>
      <c r="D2" s="2116"/>
      <c r="E2" s="2116"/>
      <c r="F2" s="2116"/>
      <c r="G2" s="2116"/>
      <c r="H2" s="2116"/>
      <c r="I2" s="2116"/>
      <c r="J2" s="2116"/>
      <c r="K2" s="2116"/>
      <c r="L2" s="2116"/>
      <c r="M2" s="2116"/>
      <c r="N2" s="2116"/>
      <c r="O2" s="2116"/>
      <c r="P2" s="2116"/>
      <c r="Q2" s="2116"/>
      <c r="R2" s="2116"/>
    </row>
    <row r="3" spans="2:18" ht="44.25" customHeight="1">
      <c r="B3" s="1971" t="s">
        <v>193</v>
      </c>
      <c r="C3" s="1973" t="s">
        <v>28</v>
      </c>
      <c r="D3" s="2112" t="s">
        <v>184</v>
      </c>
      <c r="E3" s="2098" t="s">
        <v>218</v>
      </c>
      <c r="F3" s="2098"/>
      <c r="G3" s="2098" t="s">
        <v>219</v>
      </c>
      <c r="H3" s="2098"/>
      <c r="I3" s="2098" t="s">
        <v>216</v>
      </c>
      <c r="J3" s="2098"/>
      <c r="K3" s="2098" t="s">
        <v>213</v>
      </c>
      <c r="L3" s="2098"/>
      <c r="M3" s="2098" t="s">
        <v>214</v>
      </c>
      <c r="N3" s="2098"/>
      <c r="O3" s="2098" t="s">
        <v>360</v>
      </c>
      <c r="P3" s="2098"/>
      <c r="Q3" s="2098" t="s">
        <v>289</v>
      </c>
      <c r="R3" s="2102"/>
    </row>
    <row r="4" spans="2:18" ht="15" thickBot="1">
      <c r="B4" s="1972"/>
      <c r="C4" s="1974"/>
      <c r="D4" s="2119"/>
      <c r="E4" s="156" t="s">
        <v>287</v>
      </c>
      <c r="F4" s="156" t="s">
        <v>187</v>
      </c>
      <c r="G4" s="156" t="s">
        <v>287</v>
      </c>
      <c r="H4" s="156" t="s">
        <v>187</v>
      </c>
      <c r="I4" s="156" t="s">
        <v>287</v>
      </c>
      <c r="J4" s="156" t="s">
        <v>187</v>
      </c>
      <c r="K4" s="156" t="s">
        <v>287</v>
      </c>
      <c r="L4" s="156" t="s">
        <v>187</v>
      </c>
      <c r="M4" s="156" t="s">
        <v>287</v>
      </c>
      <c r="N4" s="156" t="s">
        <v>187</v>
      </c>
      <c r="O4" s="156" t="s">
        <v>287</v>
      </c>
      <c r="P4" s="156" t="s">
        <v>187</v>
      </c>
      <c r="Q4" s="156" t="s">
        <v>287</v>
      </c>
      <c r="R4" s="150" t="s">
        <v>187</v>
      </c>
    </row>
    <row r="5" spans="2:18" ht="15" customHeight="1">
      <c r="B5" s="142">
        <v>1</v>
      </c>
      <c r="C5" s="154" t="s">
        <v>32</v>
      </c>
      <c r="D5" s="490">
        <v>0</v>
      </c>
      <c r="E5" s="492">
        <v>0</v>
      </c>
      <c r="F5" s="251">
        <v>0</v>
      </c>
      <c r="G5" s="492">
        <v>0</v>
      </c>
      <c r="H5" s="251">
        <v>0</v>
      </c>
      <c r="I5" s="492">
        <v>0</v>
      </c>
      <c r="J5" s="251">
        <v>0</v>
      </c>
      <c r="K5" s="492">
        <v>0</v>
      </c>
      <c r="L5" s="251">
        <v>0</v>
      </c>
      <c r="M5" s="492">
        <v>0</v>
      </c>
      <c r="N5" s="251">
        <v>0</v>
      </c>
      <c r="O5" s="492">
        <v>0</v>
      </c>
      <c r="P5" s="251">
        <v>0</v>
      </c>
      <c r="Q5" s="492">
        <v>0</v>
      </c>
      <c r="R5" s="354">
        <v>0</v>
      </c>
    </row>
    <row r="6" spans="2:18" ht="15" customHeight="1">
      <c r="B6" s="143">
        <v>2</v>
      </c>
      <c r="C6" s="155" t="s">
        <v>33</v>
      </c>
      <c r="D6" s="174">
        <v>3</v>
      </c>
      <c r="E6" s="96">
        <v>1</v>
      </c>
      <c r="F6" s="254">
        <v>33.33333333333333</v>
      </c>
      <c r="G6" s="96">
        <v>0</v>
      </c>
      <c r="H6" s="254">
        <v>0</v>
      </c>
      <c r="I6" s="96">
        <v>0</v>
      </c>
      <c r="J6" s="254">
        <v>0</v>
      </c>
      <c r="K6" s="96">
        <v>1</v>
      </c>
      <c r="L6" s="254">
        <v>33.33333333333333</v>
      </c>
      <c r="M6" s="96">
        <v>0</v>
      </c>
      <c r="N6" s="254">
        <v>0</v>
      </c>
      <c r="O6" s="96">
        <v>0</v>
      </c>
      <c r="P6" s="254">
        <v>0</v>
      </c>
      <c r="Q6" s="96">
        <v>1</v>
      </c>
      <c r="R6" s="355">
        <v>33.33333333333333</v>
      </c>
    </row>
    <row r="7" spans="2:18" ht="15" customHeight="1">
      <c r="B7" s="143">
        <v>3</v>
      </c>
      <c r="C7" s="155" t="s">
        <v>34</v>
      </c>
      <c r="D7" s="174">
        <v>0</v>
      </c>
      <c r="E7" s="96">
        <v>0</v>
      </c>
      <c r="F7" s="254">
        <v>0</v>
      </c>
      <c r="G7" s="96">
        <v>0</v>
      </c>
      <c r="H7" s="254">
        <v>0</v>
      </c>
      <c r="I7" s="96">
        <v>0</v>
      </c>
      <c r="J7" s="254">
        <v>0</v>
      </c>
      <c r="K7" s="96">
        <v>0</v>
      </c>
      <c r="L7" s="254">
        <v>0</v>
      </c>
      <c r="M7" s="96">
        <v>0</v>
      </c>
      <c r="N7" s="254">
        <v>0</v>
      </c>
      <c r="O7" s="96">
        <v>0</v>
      </c>
      <c r="P7" s="254">
        <v>0</v>
      </c>
      <c r="Q7" s="96">
        <v>0</v>
      </c>
      <c r="R7" s="355">
        <v>0</v>
      </c>
    </row>
    <row r="8" spans="2:18" ht="15" customHeight="1">
      <c r="B8" s="143">
        <v>4</v>
      </c>
      <c r="C8" s="155" t="s">
        <v>35</v>
      </c>
      <c r="D8" s="174">
        <v>11</v>
      </c>
      <c r="E8" s="96">
        <v>8</v>
      </c>
      <c r="F8" s="254">
        <v>72.72727272727273</v>
      </c>
      <c r="G8" s="96">
        <v>0</v>
      </c>
      <c r="H8" s="254">
        <v>0</v>
      </c>
      <c r="I8" s="96">
        <v>1</v>
      </c>
      <c r="J8" s="254">
        <v>9.090909090909092</v>
      </c>
      <c r="K8" s="96">
        <v>0</v>
      </c>
      <c r="L8" s="254">
        <v>0</v>
      </c>
      <c r="M8" s="96">
        <v>0</v>
      </c>
      <c r="N8" s="254">
        <v>0</v>
      </c>
      <c r="O8" s="96">
        <v>0</v>
      </c>
      <c r="P8" s="254">
        <v>0</v>
      </c>
      <c r="Q8" s="96">
        <v>2</v>
      </c>
      <c r="R8" s="355">
        <v>18.181818181818183</v>
      </c>
    </row>
    <row r="9" spans="2:18" ht="15" customHeight="1">
      <c r="B9" s="143">
        <v>5</v>
      </c>
      <c r="C9" s="155" t="s">
        <v>36</v>
      </c>
      <c r="D9" s="174">
        <v>0</v>
      </c>
      <c r="E9" s="96">
        <v>0</v>
      </c>
      <c r="F9" s="254">
        <v>0</v>
      </c>
      <c r="G9" s="96">
        <v>0</v>
      </c>
      <c r="H9" s="254">
        <v>0</v>
      </c>
      <c r="I9" s="96">
        <v>0</v>
      </c>
      <c r="J9" s="254">
        <v>0</v>
      </c>
      <c r="K9" s="96">
        <v>0</v>
      </c>
      <c r="L9" s="254">
        <v>0</v>
      </c>
      <c r="M9" s="96">
        <v>0</v>
      </c>
      <c r="N9" s="254">
        <v>0</v>
      </c>
      <c r="O9" s="96">
        <v>0</v>
      </c>
      <c r="P9" s="254">
        <v>0</v>
      </c>
      <c r="Q9" s="96">
        <v>0</v>
      </c>
      <c r="R9" s="355">
        <v>0</v>
      </c>
    </row>
    <row r="10" spans="2:18" ht="15" customHeight="1">
      <c r="B10" s="143">
        <v>6</v>
      </c>
      <c r="C10" s="155" t="s">
        <v>37</v>
      </c>
      <c r="D10" s="174">
        <v>0</v>
      </c>
      <c r="E10" s="96">
        <v>0</v>
      </c>
      <c r="F10" s="254">
        <v>0</v>
      </c>
      <c r="G10" s="96">
        <v>0</v>
      </c>
      <c r="H10" s="254">
        <v>0</v>
      </c>
      <c r="I10" s="96">
        <v>0</v>
      </c>
      <c r="J10" s="254">
        <v>0</v>
      </c>
      <c r="K10" s="96">
        <v>0</v>
      </c>
      <c r="L10" s="254">
        <v>0</v>
      </c>
      <c r="M10" s="96">
        <v>0</v>
      </c>
      <c r="N10" s="254">
        <v>0</v>
      </c>
      <c r="O10" s="96">
        <v>0</v>
      </c>
      <c r="P10" s="254">
        <v>0</v>
      </c>
      <c r="Q10" s="96">
        <v>0</v>
      </c>
      <c r="R10" s="355">
        <v>0</v>
      </c>
    </row>
    <row r="11" spans="2:18" ht="15" customHeight="1">
      <c r="B11" s="143">
        <v>7</v>
      </c>
      <c r="C11" s="155" t="s">
        <v>38</v>
      </c>
      <c r="D11" s="174">
        <v>0</v>
      </c>
      <c r="E11" s="96">
        <v>0</v>
      </c>
      <c r="F11" s="254">
        <v>0</v>
      </c>
      <c r="G11" s="96">
        <v>0</v>
      </c>
      <c r="H11" s="254">
        <v>0</v>
      </c>
      <c r="I11" s="96">
        <v>0</v>
      </c>
      <c r="J11" s="254">
        <v>0</v>
      </c>
      <c r="K11" s="96">
        <v>0</v>
      </c>
      <c r="L11" s="254">
        <v>0</v>
      </c>
      <c r="M11" s="96">
        <v>0</v>
      </c>
      <c r="N11" s="254">
        <v>0</v>
      </c>
      <c r="O11" s="96">
        <v>0</v>
      </c>
      <c r="P11" s="254">
        <v>0</v>
      </c>
      <c r="Q11" s="96">
        <v>0</v>
      </c>
      <c r="R11" s="355">
        <v>0</v>
      </c>
    </row>
    <row r="12" spans="2:18" ht="15" customHeight="1">
      <c r="B12" s="143">
        <v>8</v>
      </c>
      <c r="C12" s="155" t="s">
        <v>39</v>
      </c>
      <c r="D12" s="174">
        <v>1</v>
      </c>
      <c r="E12" s="96">
        <v>1</v>
      </c>
      <c r="F12" s="254">
        <v>100</v>
      </c>
      <c r="G12" s="96">
        <v>0</v>
      </c>
      <c r="H12" s="254">
        <v>0</v>
      </c>
      <c r="I12" s="96">
        <v>0</v>
      </c>
      <c r="J12" s="254">
        <v>0</v>
      </c>
      <c r="K12" s="96">
        <v>0</v>
      </c>
      <c r="L12" s="254">
        <v>0</v>
      </c>
      <c r="M12" s="96">
        <v>0</v>
      </c>
      <c r="N12" s="254">
        <v>0</v>
      </c>
      <c r="O12" s="96">
        <v>0</v>
      </c>
      <c r="P12" s="254">
        <v>0</v>
      </c>
      <c r="Q12" s="96">
        <v>0</v>
      </c>
      <c r="R12" s="355">
        <v>0</v>
      </c>
    </row>
    <row r="13" spans="1:18" ht="15" customHeight="1">
      <c r="A13" s="1578">
        <v>108</v>
      </c>
      <c r="B13" s="143">
        <v>9</v>
      </c>
      <c r="C13" s="155" t="s">
        <v>40</v>
      </c>
      <c r="D13" s="174">
        <v>0</v>
      </c>
      <c r="E13" s="96">
        <v>0</v>
      </c>
      <c r="F13" s="254">
        <v>0</v>
      </c>
      <c r="G13" s="96">
        <v>0</v>
      </c>
      <c r="H13" s="254">
        <v>0</v>
      </c>
      <c r="I13" s="96">
        <v>0</v>
      </c>
      <c r="J13" s="254">
        <v>0</v>
      </c>
      <c r="K13" s="96">
        <v>0</v>
      </c>
      <c r="L13" s="254">
        <v>0</v>
      </c>
      <c r="M13" s="96">
        <v>0</v>
      </c>
      <c r="N13" s="254">
        <v>0</v>
      </c>
      <c r="O13" s="96">
        <v>0</v>
      </c>
      <c r="P13" s="254">
        <v>0</v>
      </c>
      <c r="Q13" s="96">
        <v>0</v>
      </c>
      <c r="R13" s="355">
        <v>0</v>
      </c>
    </row>
    <row r="14" spans="1:18" ht="15" customHeight="1">
      <c r="A14" s="1578"/>
      <c r="B14" s="143">
        <v>10</v>
      </c>
      <c r="C14" s="155" t="s">
        <v>41</v>
      </c>
      <c r="D14" s="174">
        <v>0</v>
      </c>
      <c r="E14" s="96">
        <v>0</v>
      </c>
      <c r="F14" s="254">
        <v>0</v>
      </c>
      <c r="G14" s="96">
        <v>0</v>
      </c>
      <c r="H14" s="254">
        <v>0</v>
      </c>
      <c r="I14" s="96">
        <v>0</v>
      </c>
      <c r="J14" s="254">
        <v>0</v>
      </c>
      <c r="K14" s="96">
        <v>0</v>
      </c>
      <c r="L14" s="254">
        <v>0</v>
      </c>
      <c r="M14" s="96">
        <v>0</v>
      </c>
      <c r="N14" s="254">
        <v>0</v>
      </c>
      <c r="O14" s="96">
        <v>0</v>
      </c>
      <c r="P14" s="254">
        <v>0</v>
      </c>
      <c r="Q14" s="96">
        <v>0</v>
      </c>
      <c r="R14" s="355">
        <v>0</v>
      </c>
    </row>
    <row r="15" spans="2:18" ht="15" customHeight="1">
      <c r="B15" s="143">
        <v>11</v>
      </c>
      <c r="C15" s="155" t="s">
        <v>42</v>
      </c>
      <c r="D15" s="174">
        <v>1</v>
      </c>
      <c r="E15" s="96">
        <v>0</v>
      </c>
      <c r="F15" s="254">
        <v>0</v>
      </c>
      <c r="G15" s="96">
        <v>1</v>
      </c>
      <c r="H15" s="254">
        <v>100</v>
      </c>
      <c r="I15" s="96">
        <v>0</v>
      </c>
      <c r="J15" s="254">
        <v>0</v>
      </c>
      <c r="K15" s="96">
        <v>0</v>
      </c>
      <c r="L15" s="254">
        <v>0</v>
      </c>
      <c r="M15" s="96">
        <v>0</v>
      </c>
      <c r="N15" s="254">
        <v>0</v>
      </c>
      <c r="O15" s="96">
        <v>0</v>
      </c>
      <c r="P15" s="254">
        <v>0</v>
      </c>
      <c r="Q15" s="96">
        <v>0</v>
      </c>
      <c r="R15" s="355">
        <v>0</v>
      </c>
    </row>
    <row r="16" spans="2:18" ht="15" customHeight="1">
      <c r="B16" s="143">
        <v>12</v>
      </c>
      <c r="C16" s="155" t="s">
        <v>43</v>
      </c>
      <c r="D16" s="174">
        <v>0</v>
      </c>
      <c r="E16" s="96">
        <v>0</v>
      </c>
      <c r="F16" s="254">
        <v>0</v>
      </c>
      <c r="G16" s="96">
        <v>0</v>
      </c>
      <c r="H16" s="254">
        <v>0</v>
      </c>
      <c r="I16" s="96">
        <v>0</v>
      </c>
      <c r="J16" s="254">
        <v>0</v>
      </c>
      <c r="K16" s="96">
        <v>0</v>
      </c>
      <c r="L16" s="254">
        <v>0</v>
      </c>
      <c r="M16" s="96">
        <v>0</v>
      </c>
      <c r="N16" s="254">
        <v>0</v>
      </c>
      <c r="O16" s="96">
        <v>0</v>
      </c>
      <c r="P16" s="254">
        <v>0</v>
      </c>
      <c r="Q16" s="96">
        <v>0</v>
      </c>
      <c r="R16" s="355">
        <v>0</v>
      </c>
    </row>
    <row r="17" spans="2:18" ht="15" customHeight="1">
      <c r="B17" s="143">
        <v>13</v>
      </c>
      <c r="C17" s="155" t="s">
        <v>44</v>
      </c>
      <c r="D17" s="174">
        <v>0</v>
      </c>
      <c r="E17" s="96">
        <v>0</v>
      </c>
      <c r="F17" s="254">
        <v>0</v>
      </c>
      <c r="G17" s="96">
        <v>0</v>
      </c>
      <c r="H17" s="254">
        <v>0</v>
      </c>
      <c r="I17" s="96">
        <v>0</v>
      </c>
      <c r="J17" s="254">
        <v>0</v>
      </c>
      <c r="K17" s="96">
        <v>0</v>
      </c>
      <c r="L17" s="254">
        <v>0</v>
      </c>
      <c r="M17" s="96">
        <v>0</v>
      </c>
      <c r="N17" s="254">
        <v>0</v>
      </c>
      <c r="O17" s="96">
        <v>0</v>
      </c>
      <c r="P17" s="254">
        <v>0</v>
      </c>
      <c r="Q17" s="96">
        <v>0</v>
      </c>
      <c r="R17" s="355">
        <v>0</v>
      </c>
    </row>
    <row r="18" spans="2:18" ht="15" customHeight="1">
      <c r="B18" s="143">
        <v>14</v>
      </c>
      <c r="C18" s="155" t="s">
        <v>45</v>
      </c>
      <c r="D18" s="174">
        <v>0</v>
      </c>
      <c r="E18" s="96">
        <v>0</v>
      </c>
      <c r="F18" s="254">
        <v>0</v>
      </c>
      <c r="G18" s="96">
        <v>0</v>
      </c>
      <c r="H18" s="254">
        <v>0</v>
      </c>
      <c r="I18" s="96">
        <v>0</v>
      </c>
      <c r="J18" s="254">
        <v>0</v>
      </c>
      <c r="K18" s="96">
        <v>0</v>
      </c>
      <c r="L18" s="254">
        <v>0</v>
      </c>
      <c r="M18" s="96">
        <v>0</v>
      </c>
      <c r="N18" s="254">
        <v>0</v>
      </c>
      <c r="O18" s="96">
        <v>0</v>
      </c>
      <c r="P18" s="254">
        <v>0</v>
      </c>
      <c r="Q18" s="96">
        <v>0</v>
      </c>
      <c r="R18" s="355">
        <v>0</v>
      </c>
    </row>
    <row r="19" spans="2:18" ht="15" customHeight="1">
      <c r="B19" s="143">
        <v>15</v>
      </c>
      <c r="C19" s="155" t="s">
        <v>46</v>
      </c>
      <c r="D19" s="174">
        <v>1</v>
      </c>
      <c r="E19" s="96">
        <v>0</v>
      </c>
      <c r="F19" s="254">
        <v>0</v>
      </c>
      <c r="G19" s="96">
        <v>0</v>
      </c>
      <c r="H19" s="254">
        <v>0</v>
      </c>
      <c r="I19" s="96">
        <v>0</v>
      </c>
      <c r="J19" s="254">
        <v>0</v>
      </c>
      <c r="K19" s="96">
        <v>0</v>
      </c>
      <c r="L19" s="254">
        <v>0</v>
      </c>
      <c r="M19" s="96">
        <v>0</v>
      </c>
      <c r="N19" s="254">
        <v>0</v>
      </c>
      <c r="O19" s="96">
        <v>0</v>
      </c>
      <c r="P19" s="254">
        <v>0</v>
      </c>
      <c r="Q19" s="96">
        <v>1</v>
      </c>
      <c r="R19" s="355">
        <v>100</v>
      </c>
    </row>
    <row r="20" spans="2:18" ht="15" customHeight="1">
      <c r="B20" s="143">
        <v>16</v>
      </c>
      <c r="C20" s="155" t="s">
        <v>47</v>
      </c>
      <c r="D20" s="174">
        <v>0</v>
      </c>
      <c r="E20" s="96">
        <v>0</v>
      </c>
      <c r="F20" s="254">
        <v>0</v>
      </c>
      <c r="G20" s="96">
        <v>0</v>
      </c>
      <c r="H20" s="254">
        <v>0</v>
      </c>
      <c r="I20" s="96">
        <v>0</v>
      </c>
      <c r="J20" s="254">
        <v>0</v>
      </c>
      <c r="K20" s="96">
        <v>0</v>
      </c>
      <c r="L20" s="254">
        <v>0</v>
      </c>
      <c r="M20" s="96">
        <v>0</v>
      </c>
      <c r="N20" s="254">
        <v>0</v>
      </c>
      <c r="O20" s="96">
        <v>0</v>
      </c>
      <c r="P20" s="254">
        <v>0</v>
      </c>
      <c r="Q20" s="96">
        <v>0</v>
      </c>
      <c r="R20" s="355">
        <v>0</v>
      </c>
    </row>
    <row r="21" spans="2:18" ht="15" customHeight="1">
      <c r="B21" s="143">
        <v>17</v>
      </c>
      <c r="C21" s="155" t="s">
        <v>48</v>
      </c>
      <c r="D21" s="174">
        <v>0</v>
      </c>
      <c r="E21" s="96">
        <v>0</v>
      </c>
      <c r="F21" s="254">
        <v>0</v>
      </c>
      <c r="G21" s="96">
        <v>0</v>
      </c>
      <c r="H21" s="254">
        <v>0</v>
      </c>
      <c r="I21" s="96">
        <v>0</v>
      </c>
      <c r="J21" s="254">
        <v>0</v>
      </c>
      <c r="K21" s="96">
        <v>0</v>
      </c>
      <c r="L21" s="254">
        <v>0</v>
      </c>
      <c r="M21" s="96">
        <v>0</v>
      </c>
      <c r="N21" s="254">
        <v>0</v>
      </c>
      <c r="O21" s="96">
        <v>0</v>
      </c>
      <c r="P21" s="254">
        <v>0</v>
      </c>
      <c r="Q21" s="96">
        <v>0</v>
      </c>
      <c r="R21" s="355">
        <v>0</v>
      </c>
    </row>
    <row r="22" spans="2:18" ht="15" customHeight="1">
      <c r="B22" s="143">
        <v>18</v>
      </c>
      <c r="C22" s="155" t="s">
        <v>49</v>
      </c>
      <c r="D22" s="174">
        <v>0</v>
      </c>
      <c r="E22" s="96">
        <v>0</v>
      </c>
      <c r="F22" s="254">
        <v>0</v>
      </c>
      <c r="G22" s="96">
        <v>0</v>
      </c>
      <c r="H22" s="254">
        <v>0</v>
      </c>
      <c r="I22" s="96">
        <v>0</v>
      </c>
      <c r="J22" s="254">
        <v>0</v>
      </c>
      <c r="K22" s="96">
        <v>0</v>
      </c>
      <c r="L22" s="254">
        <v>0</v>
      </c>
      <c r="M22" s="96">
        <v>0</v>
      </c>
      <c r="N22" s="254">
        <v>0</v>
      </c>
      <c r="O22" s="96">
        <v>0</v>
      </c>
      <c r="P22" s="254">
        <v>0</v>
      </c>
      <c r="Q22" s="96">
        <v>0</v>
      </c>
      <c r="R22" s="355">
        <v>0</v>
      </c>
    </row>
    <row r="23" spans="2:18" ht="15" customHeight="1">
      <c r="B23" s="143">
        <v>19</v>
      </c>
      <c r="C23" s="155" t="s">
        <v>50</v>
      </c>
      <c r="D23" s="174">
        <v>0</v>
      </c>
      <c r="E23" s="96">
        <v>0</v>
      </c>
      <c r="F23" s="254">
        <v>0</v>
      </c>
      <c r="G23" s="96">
        <v>0</v>
      </c>
      <c r="H23" s="254">
        <v>0</v>
      </c>
      <c r="I23" s="96">
        <v>0</v>
      </c>
      <c r="J23" s="254">
        <v>0</v>
      </c>
      <c r="K23" s="96">
        <v>0</v>
      </c>
      <c r="L23" s="254">
        <v>0</v>
      </c>
      <c r="M23" s="96">
        <v>0</v>
      </c>
      <c r="N23" s="254">
        <v>0</v>
      </c>
      <c r="O23" s="96">
        <v>0</v>
      </c>
      <c r="P23" s="254">
        <v>0</v>
      </c>
      <c r="Q23" s="96">
        <v>0</v>
      </c>
      <c r="R23" s="355">
        <v>0</v>
      </c>
    </row>
    <row r="24" spans="2:18" ht="15" customHeight="1">
      <c r="B24" s="143">
        <v>20</v>
      </c>
      <c r="C24" s="155" t="s">
        <v>51</v>
      </c>
      <c r="D24" s="174">
        <v>0</v>
      </c>
      <c r="E24" s="96">
        <v>0</v>
      </c>
      <c r="F24" s="254">
        <v>0</v>
      </c>
      <c r="G24" s="96">
        <v>0</v>
      </c>
      <c r="H24" s="254">
        <v>0</v>
      </c>
      <c r="I24" s="96">
        <v>0</v>
      </c>
      <c r="J24" s="254">
        <v>0</v>
      </c>
      <c r="K24" s="96">
        <v>0</v>
      </c>
      <c r="L24" s="254">
        <v>0</v>
      </c>
      <c r="M24" s="96">
        <v>0</v>
      </c>
      <c r="N24" s="254">
        <v>0</v>
      </c>
      <c r="O24" s="96">
        <v>0</v>
      </c>
      <c r="P24" s="254">
        <v>0</v>
      </c>
      <c r="Q24" s="96">
        <v>0</v>
      </c>
      <c r="R24" s="355">
        <v>0</v>
      </c>
    </row>
    <row r="25" spans="2:18" ht="15" customHeight="1">
      <c r="B25" s="143">
        <v>21</v>
      </c>
      <c r="C25" s="155" t="s">
        <v>52</v>
      </c>
      <c r="D25" s="174">
        <v>2</v>
      </c>
      <c r="E25" s="96">
        <v>0</v>
      </c>
      <c r="F25" s="254">
        <v>0</v>
      </c>
      <c r="G25" s="96">
        <v>1</v>
      </c>
      <c r="H25" s="254">
        <v>50</v>
      </c>
      <c r="I25" s="96">
        <v>0</v>
      </c>
      <c r="J25" s="254">
        <v>0</v>
      </c>
      <c r="K25" s="96">
        <v>0</v>
      </c>
      <c r="L25" s="254">
        <v>0</v>
      </c>
      <c r="M25" s="96">
        <v>0</v>
      </c>
      <c r="N25" s="254">
        <v>0</v>
      </c>
      <c r="O25" s="96">
        <v>0</v>
      </c>
      <c r="P25" s="254">
        <v>0</v>
      </c>
      <c r="Q25" s="96">
        <v>1</v>
      </c>
      <c r="R25" s="355">
        <v>50</v>
      </c>
    </row>
    <row r="26" spans="2:18" ht="15" customHeight="1">
      <c r="B26" s="143">
        <v>22</v>
      </c>
      <c r="C26" s="155" t="s">
        <v>53</v>
      </c>
      <c r="D26" s="174">
        <v>0</v>
      </c>
      <c r="E26" s="96">
        <v>0</v>
      </c>
      <c r="F26" s="254">
        <v>0</v>
      </c>
      <c r="G26" s="96">
        <v>0</v>
      </c>
      <c r="H26" s="254">
        <v>0</v>
      </c>
      <c r="I26" s="96">
        <v>0</v>
      </c>
      <c r="J26" s="254">
        <v>0</v>
      </c>
      <c r="K26" s="96">
        <v>0</v>
      </c>
      <c r="L26" s="254">
        <v>0</v>
      </c>
      <c r="M26" s="96">
        <v>0</v>
      </c>
      <c r="N26" s="254">
        <v>0</v>
      </c>
      <c r="O26" s="96">
        <v>0</v>
      </c>
      <c r="P26" s="254">
        <v>0</v>
      </c>
      <c r="Q26" s="96">
        <v>0</v>
      </c>
      <c r="R26" s="355">
        <v>0</v>
      </c>
    </row>
    <row r="27" spans="2:18" ht="15" customHeight="1">
      <c r="B27" s="143">
        <v>23</v>
      </c>
      <c r="C27" s="155" t="s">
        <v>54</v>
      </c>
      <c r="D27" s="174">
        <v>4</v>
      </c>
      <c r="E27" s="96">
        <v>1</v>
      </c>
      <c r="F27" s="254">
        <v>25</v>
      </c>
      <c r="G27" s="96">
        <v>1</v>
      </c>
      <c r="H27" s="254">
        <v>25</v>
      </c>
      <c r="I27" s="96">
        <v>1</v>
      </c>
      <c r="J27" s="254">
        <v>25</v>
      </c>
      <c r="K27" s="96">
        <v>0</v>
      </c>
      <c r="L27" s="254">
        <v>0</v>
      </c>
      <c r="M27" s="96">
        <v>0</v>
      </c>
      <c r="N27" s="254">
        <v>0</v>
      </c>
      <c r="O27" s="96">
        <v>0</v>
      </c>
      <c r="P27" s="254">
        <v>0</v>
      </c>
      <c r="Q27" s="96">
        <v>1</v>
      </c>
      <c r="R27" s="355">
        <v>25</v>
      </c>
    </row>
    <row r="28" spans="2:18" ht="15" customHeight="1">
      <c r="B28" s="143">
        <v>24</v>
      </c>
      <c r="C28" s="155" t="s">
        <v>55</v>
      </c>
      <c r="D28" s="174">
        <v>0</v>
      </c>
      <c r="E28" s="96">
        <v>0</v>
      </c>
      <c r="F28" s="254">
        <v>0</v>
      </c>
      <c r="G28" s="96">
        <v>0</v>
      </c>
      <c r="H28" s="254">
        <v>0</v>
      </c>
      <c r="I28" s="96">
        <v>0</v>
      </c>
      <c r="J28" s="254">
        <v>0</v>
      </c>
      <c r="K28" s="96">
        <v>0</v>
      </c>
      <c r="L28" s="254">
        <v>0</v>
      </c>
      <c r="M28" s="96">
        <v>0</v>
      </c>
      <c r="N28" s="254">
        <v>0</v>
      </c>
      <c r="O28" s="96">
        <v>0</v>
      </c>
      <c r="P28" s="254">
        <v>0</v>
      </c>
      <c r="Q28" s="96">
        <v>0</v>
      </c>
      <c r="R28" s="355">
        <v>0</v>
      </c>
    </row>
    <row r="29" spans="2:18" ht="15" customHeight="1">
      <c r="B29" s="143">
        <v>25</v>
      </c>
      <c r="C29" s="190" t="s">
        <v>56</v>
      </c>
      <c r="D29" s="174">
        <v>4</v>
      </c>
      <c r="E29" s="96">
        <v>1</v>
      </c>
      <c r="F29" s="254">
        <v>25</v>
      </c>
      <c r="G29" s="96">
        <v>1</v>
      </c>
      <c r="H29" s="254">
        <v>25</v>
      </c>
      <c r="I29" s="96">
        <v>2</v>
      </c>
      <c r="J29" s="254">
        <v>50</v>
      </c>
      <c r="K29" s="96">
        <v>0</v>
      </c>
      <c r="L29" s="254">
        <v>0</v>
      </c>
      <c r="M29" s="96">
        <v>0</v>
      </c>
      <c r="N29" s="254">
        <v>0</v>
      </c>
      <c r="O29" s="96">
        <v>0</v>
      </c>
      <c r="P29" s="254">
        <v>0</v>
      </c>
      <c r="Q29" s="96">
        <v>0</v>
      </c>
      <c r="R29" s="355">
        <v>0</v>
      </c>
    </row>
    <row r="30" spans="2:18" ht="15" customHeight="1">
      <c r="B30" s="143">
        <v>26</v>
      </c>
      <c r="C30" s="190" t="s">
        <v>57</v>
      </c>
      <c r="D30" s="174">
        <v>1</v>
      </c>
      <c r="E30" s="96">
        <v>0</v>
      </c>
      <c r="F30" s="254">
        <v>0</v>
      </c>
      <c r="G30" s="96">
        <v>0</v>
      </c>
      <c r="H30" s="254">
        <v>0</v>
      </c>
      <c r="I30" s="96">
        <v>0</v>
      </c>
      <c r="J30" s="254">
        <v>0</v>
      </c>
      <c r="K30" s="96">
        <v>0</v>
      </c>
      <c r="L30" s="254">
        <v>0</v>
      </c>
      <c r="M30" s="96">
        <v>1</v>
      </c>
      <c r="N30" s="254">
        <v>100</v>
      </c>
      <c r="O30" s="96">
        <v>0</v>
      </c>
      <c r="P30" s="254">
        <v>0</v>
      </c>
      <c r="Q30" s="96">
        <v>0</v>
      </c>
      <c r="R30" s="355">
        <v>0</v>
      </c>
    </row>
    <row r="31" spans="2:18" ht="15" customHeight="1" thickBot="1">
      <c r="B31" s="153">
        <v>27</v>
      </c>
      <c r="C31" s="191" t="s">
        <v>58</v>
      </c>
      <c r="D31" s="287">
        <v>0</v>
      </c>
      <c r="E31" s="288">
        <v>0</v>
      </c>
      <c r="F31" s="386">
        <v>0</v>
      </c>
      <c r="G31" s="288">
        <v>0</v>
      </c>
      <c r="H31" s="386">
        <v>0</v>
      </c>
      <c r="I31" s="288">
        <v>0</v>
      </c>
      <c r="J31" s="386">
        <v>0</v>
      </c>
      <c r="K31" s="288">
        <v>0</v>
      </c>
      <c r="L31" s="386">
        <v>0</v>
      </c>
      <c r="M31" s="288">
        <v>0</v>
      </c>
      <c r="N31" s="386">
        <v>0</v>
      </c>
      <c r="O31" s="288">
        <v>0</v>
      </c>
      <c r="P31" s="386">
        <v>0</v>
      </c>
      <c r="Q31" s="288">
        <v>0</v>
      </c>
      <c r="R31" s="356">
        <v>0</v>
      </c>
    </row>
    <row r="32" spans="2:18" ht="15" customHeight="1" thickBot="1">
      <c r="B32" s="1769" t="s">
        <v>164</v>
      </c>
      <c r="C32" s="1849"/>
      <c r="D32" s="428">
        <v>28</v>
      </c>
      <c r="E32" s="480">
        <v>12</v>
      </c>
      <c r="F32" s="387">
        <v>42.857142857142854</v>
      </c>
      <c r="G32" s="480">
        <v>4</v>
      </c>
      <c r="H32" s="387">
        <v>14.285714285714285</v>
      </c>
      <c r="I32" s="480">
        <v>4</v>
      </c>
      <c r="J32" s="387">
        <v>14.285714285714285</v>
      </c>
      <c r="K32" s="480">
        <v>1</v>
      </c>
      <c r="L32" s="387">
        <v>3.571428571428571</v>
      </c>
      <c r="M32" s="480">
        <v>1</v>
      </c>
      <c r="N32" s="387">
        <v>3.571428571428571</v>
      </c>
      <c r="O32" s="480">
        <v>0</v>
      </c>
      <c r="P32" s="387">
        <v>0</v>
      </c>
      <c r="Q32" s="480">
        <v>6</v>
      </c>
      <c r="R32" s="388">
        <v>21.428571428571427</v>
      </c>
    </row>
    <row r="33" spans="2:18" ht="12.75">
      <c r="B33" s="1842" t="s">
        <v>263</v>
      </c>
      <c r="C33" s="2117"/>
      <c r="D33" s="2118"/>
      <c r="E33" s="2118"/>
      <c r="F33" s="2118"/>
      <c r="G33" s="2118"/>
      <c r="H33" s="2118"/>
      <c r="I33" s="2118"/>
      <c r="J33" s="2118"/>
      <c r="K33" s="2118"/>
      <c r="L33" s="2118"/>
      <c r="M33" s="2118"/>
      <c r="N33" s="2118"/>
      <c r="O33" s="2118"/>
      <c r="P33" s="2118"/>
      <c r="Q33" s="2118"/>
      <c r="R33" s="2118"/>
    </row>
    <row r="34" spans="2:9" ht="12.75">
      <c r="B34" s="2111"/>
      <c r="C34" s="2111"/>
      <c r="D34" s="2111"/>
      <c r="E34" s="2111"/>
      <c r="F34" s="2111"/>
      <c r="G34" s="2111"/>
      <c r="H34" s="2111"/>
      <c r="I34" s="2111"/>
    </row>
  </sheetData>
  <sheetProtection/>
  <mergeCells count="16">
    <mergeCell ref="B33:R33"/>
    <mergeCell ref="G3:H3"/>
    <mergeCell ref="I3:J3"/>
    <mergeCell ref="K3:L3"/>
    <mergeCell ref="M3:N3"/>
    <mergeCell ref="E3:F3"/>
    <mergeCell ref="B34:I34"/>
    <mergeCell ref="P1:R1"/>
    <mergeCell ref="A13:A14"/>
    <mergeCell ref="B2:R2"/>
    <mergeCell ref="B3:B4"/>
    <mergeCell ref="C3:C4"/>
    <mergeCell ref="D3:D4"/>
    <mergeCell ref="O3:P3"/>
    <mergeCell ref="Q3:R3"/>
    <mergeCell ref="B32:C32"/>
  </mergeCells>
  <printOptions/>
  <pageMargins left="0.32" right="0.2" top="0.28" bottom="0.26" header="0.21" footer="0.11811023622047245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20.28125" style="0" customWidth="1"/>
    <col min="4" max="4" width="10.140625" style="0" customWidth="1"/>
    <col min="5" max="5" width="7.7109375" style="0" customWidth="1"/>
    <col min="6" max="7" width="7.140625" style="0" customWidth="1"/>
    <col min="8" max="8" width="7.00390625" style="0" customWidth="1"/>
    <col min="9" max="10" width="7.140625" style="0" customWidth="1"/>
    <col min="11" max="11" width="7.421875" style="0" customWidth="1"/>
    <col min="12" max="13" width="7.28125" style="0" customWidth="1"/>
    <col min="14" max="14" width="7.140625" style="0" customWidth="1"/>
    <col min="15" max="15" width="7.421875" style="0" customWidth="1"/>
    <col min="16" max="16" width="7.140625" style="0" customWidth="1"/>
    <col min="17" max="18" width="7.00390625" style="0" customWidth="1"/>
  </cols>
  <sheetData>
    <row r="1" spans="16:18" ht="15.75">
      <c r="P1" s="1862" t="s">
        <v>152</v>
      </c>
      <c r="Q1" s="1862"/>
      <c r="R1" s="1862"/>
    </row>
    <row r="2" spans="2:18" ht="47.25" customHeight="1" thickBot="1">
      <c r="B2" s="2121" t="s">
        <v>116</v>
      </c>
      <c r="C2" s="2121"/>
      <c r="D2" s="2121"/>
      <c r="E2" s="2121"/>
      <c r="F2" s="2121"/>
      <c r="G2" s="2121"/>
      <c r="H2" s="2121"/>
      <c r="I2" s="2121"/>
      <c r="J2" s="2121"/>
      <c r="K2" s="2121"/>
      <c r="L2" s="2121"/>
      <c r="M2" s="2121"/>
      <c r="N2" s="2121"/>
      <c r="O2" s="2121"/>
      <c r="P2" s="2121"/>
      <c r="Q2" s="2121"/>
      <c r="R2" s="2121"/>
    </row>
    <row r="3" spans="2:18" ht="45" customHeight="1">
      <c r="B3" s="1971" t="s">
        <v>193</v>
      </c>
      <c r="C3" s="1973" t="s">
        <v>28</v>
      </c>
      <c r="D3" s="2112" t="s">
        <v>184</v>
      </c>
      <c r="E3" s="2098" t="s">
        <v>218</v>
      </c>
      <c r="F3" s="2098"/>
      <c r="G3" s="2098" t="s">
        <v>219</v>
      </c>
      <c r="H3" s="2098"/>
      <c r="I3" s="2098" t="s">
        <v>216</v>
      </c>
      <c r="J3" s="2098"/>
      <c r="K3" s="2098" t="s">
        <v>213</v>
      </c>
      <c r="L3" s="2098"/>
      <c r="M3" s="2098" t="s">
        <v>214</v>
      </c>
      <c r="N3" s="2098"/>
      <c r="O3" s="2098" t="s">
        <v>360</v>
      </c>
      <c r="P3" s="2098"/>
      <c r="Q3" s="2098" t="s">
        <v>289</v>
      </c>
      <c r="R3" s="2102"/>
    </row>
    <row r="4" spans="2:18" ht="18" customHeight="1" thickBot="1">
      <c r="B4" s="1972"/>
      <c r="C4" s="1974"/>
      <c r="D4" s="2114"/>
      <c r="E4" s="192" t="s">
        <v>287</v>
      </c>
      <c r="F4" s="192" t="s">
        <v>187</v>
      </c>
      <c r="G4" s="192" t="s">
        <v>287</v>
      </c>
      <c r="H4" s="192" t="s">
        <v>187</v>
      </c>
      <c r="I4" s="192" t="s">
        <v>287</v>
      </c>
      <c r="J4" s="192" t="s">
        <v>187</v>
      </c>
      <c r="K4" s="192" t="s">
        <v>287</v>
      </c>
      <c r="L4" s="192" t="s">
        <v>187</v>
      </c>
      <c r="M4" s="192" t="s">
        <v>287</v>
      </c>
      <c r="N4" s="192" t="s">
        <v>187</v>
      </c>
      <c r="O4" s="192" t="s">
        <v>287</v>
      </c>
      <c r="P4" s="192" t="s">
        <v>187</v>
      </c>
      <c r="Q4" s="192" t="s">
        <v>287</v>
      </c>
      <c r="R4" s="193" t="s">
        <v>187</v>
      </c>
    </row>
    <row r="5" spans="2:18" ht="15" customHeight="1">
      <c r="B5" s="142">
        <v>1</v>
      </c>
      <c r="C5" s="154" t="s">
        <v>32</v>
      </c>
      <c r="D5" s="182">
        <v>0</v>
      </c>
      <c r="E5" s="160">
        <v>0</v>
      </c>
      <c r="F5" s="183">
        <v>0</v>
      </c>
      <c r="G5" s="160">
        <v>0</v>
      </c>
      <c r="H5" s="183">
        <v>0</v>
      </c>
      <c r="I5" s="160">
        <v>0</v>
      </c>
      <c r="J5" s="183">
        <v>0</v>
      </c>
      <c r="K5" s="160">
        <v>0</v>
      </c>
      <c r="L5" s="183">
        <v>0</v>
      </c>
      <c r="M5" s="160">
        <v>0</v>
      </c>
      <c r="N5" s="183">
        <v>0</v>
      </c>
      <c r="O5" s="160">
        <v>0</v>
      </c>
      <c r="P5" s="183">
        <v>0</v>
      </c>
      <c r="Q5" s="160">
        <v>0</v>
      </c>
      <c r="R5" s="245">
        <v>0</v>
      </c>
    </row>
    <row r="6" spans="2:18" ht="15" customHeight="1">
      <c r="B6" s="143">
        <v>2</v>
      </c>
      <c r="C6" s="155" t="s">
        <v>33</v>
      </c>
      <c r="D6" s="184">
        <v>142</v>
      </c>
      <c r="E6" s="88">
        <v>15</v>
      </c>
      <c r="F6" s="185">
        <v>10.56338028169014</v>
      </c>
      <c r="G6" s="88">
        <v>4</v>
      </c>
      <c r="H6" s="185">
        <v>2.8169014084507045</v>
      </c>
      <c r="I6" s="88">
        <v>67</v>
      </c>
      <c r="J6" s="185">
        <v>47.183098591549296</v>
      </c>
      <c r="K6" s="88">
        <v>12</v>
      </c>
      <c r="L6" s="185">
        <v>8.450704225352112</v>
      </c>
      <c r="M6" s="88">
        <v>26</v>
      </c>
      <c r="N6" s="185">
        <v>18.30985915492958</v>
      </c>
      <c r="O6" s="88">
        <v>2</v>
      </c>
      <c r="P6" s="185">
        <v>1.4084507042253522</v>
      </c>
      <c r="Q6" s="88">
        <v>16</v>
      </c>
      <c r="R6" s="248">
        <v>11.267605633802818</v>
      </c>
    </row>
    <row r="7" spans="2:18" ht="15" customHeight="1">
      <c r="B7" s="143">
        <v>3</v>
      </c>
      <c r="C7" s="155" t="s">
        <v>34</v>
      </c>
      <c r="D7" s="184">
        <v>0</v>
      </c>
      <c r="E7" s="88">
        <v>0</v>
      </c>
      <c r="F7" s="185">
        <v>0</v>
      </c>
      <c r="G7" s="88">
        <v>0</v>
      </c>
      <c r="H7" s="185">
        <v>0</v>
      </c>
      <c r="I7" s="88">
        <v>0</v>
      </c>
      <c r="J7" s="185">
        <v>0</v>
      </c>
      <c r="K7" s="88">
        <v>0</v>
      </c>
      <c r="L7" s="185">
        <v>0</v>
      </c>
      <c r="M7" s="88">
        <v>0</v>
      </c>
      <c r="N7" s="185">
        <v>0</v>
      </c>
      <c r="O7" s="88">
        <v>0</v>
      </c>
      <c r="P7" s="185">
        <v>0</v>
      </c>
      <c r="Q7" s="88">
        <v>0</v>
      </c>
      <c r="R7" s="248">
        <v>0</v>
      </c>
    </row>
    <row r="8" spans="2:18" ht="15" customHeight="1">
      <c r="B8" s="143">
        <v>4</v>
      </c>
      <c r="C8" s="155" t="s">
        <v>35</v>
      </c>
      <c r="D8" s="184">
        <v>60</v>
      </c>
      <c r="E8" s="88">
        <v>13</v>
      </c>
      <c r="F8" s="185">
        <v>21.666666666666668</v>
      </c>
      <c r="G8" s="88">
        <v>1</v>
      </c>
      <c r="H8" s="185">
        <v>1.6666666666666667</v>
      </c>
      <c r="I8" s="88">
        <v>19</v>
      </c>
      <c r="J8" s="185">
        <v>31.666666666666664</v>
      </c>
      <c r="K8" s="88">
        <v>9</v>
      </c>
      <c r="L8" s="185">
        <v>15</v>
      </c>
      <c r="M8" s="88">
        <v>6</v>
      </c>
      <c r="N8" s="185">
        <v>10</v>
      </c>
      <c r="O8" s="88">
        <v>7</v>
      </c>
      <c r="P8" s="185">
        <v>11.666666666666666</v>
      </c>
      <c r="Q8" s="88">
        <v>5</v>
      </c>
      <c r="R8" s="248">
        <v>8.333333333333332</v>
      </c>
    </row>
    <row r="9" spans="2:18" ht="15" customHeight="1">
      <c r="B9" s="143">
        <v>5</v>
      </c>
      <c r="C9" s="155" t="s">
        <v>36</v>
      </c>
      <c r="D9" s="184">
        <v>10</v>
      </c>
      <c r="E9" s="88">
        <v>3</v>
      </c>
      <c r="F9" s="185">
        <v>30</v>
      </c>
      <c r="G9" s="88">
        <v>1</v>
      </c>
      <c r="H9" s="185">
        <v>10</v>
      </c>
      <c r="I9" s="88">
        <v>2</v>
      </c>
      <c r="J9" s="185">
        <v>20</v>
      </c>
      <c r="K9" s="88">
        <v>4</v>
      </c>
      <c r="L9" s="185">
        <v>40</v>
      </c>
      <c r="M9" s="88">
        <v>0</v>
      </c>
      <c r="N9" s="185">
        <v>0</v>
      </c>
      <c r="O9" s="88">
        <v>0</v>
      </c>
      <c r="P9" s="185">
        <v>0</v>
      </c>
      <c r="Q9" s="88">
        <v>0</v>
      </c>
      <c r="R9" s="248">
        <v>0</v>
      </c>
    </row>
    <row r="10" spans="2:18" ht="15" customHeight="1">
      <c r="B10" s="143">
        <v>6</v>
      </c>
      <c r="C10" s="155" t="s">
        <v>37</v>
      </c>
      <c r="D10" s="184">
        <v>2</v>
      </c>
      <c r="E10" s="88">
        <v>0</v>
      </c>
      <c r="F10" s="185">
        <v>0</v>
      </c>
      <c r="G10" s="88">
        <v>0</v>
      </c>
      <c r="H10" s="185">
        <v>0</v>
      </c>
      <c r="I10" s="88">
        <v>2</v>
      </c>
      <c r="J10" s="185">
        <v>100</v>
      </c>
      <c r="K10" s="88">
        <v>0</v>
      </c>
      <c r="L10" s="185">
        <v>0</v>
      </c>
      <c r="M10" s="88">
        <v>0</v>
      </c>
      <c r="N10" s="185">
        <v>0</v>
      </c>
      <c r="O10" s="88">
        <v>0</v>
      </c>
      <c r="P10" s="185">
        <v>0</v>
      </c>
      <c r="Q10" s="88">
        <v>0</v>
      </c>
      <c r="R10" s="248">
        <v>0</v>
      </c>
    </row>
    <row r="11" spans="2:18" ht="15" customHeight="1">
      <c r="B11" s="143">
        <v>7</v>
      </c>
      <c r="C11" s="155" t="s">
        <v>38</v>
      </c>
      <c r="D11" s="184">
        <v>0</v>
      </c>
      <c r="E11" s="88">
        <v>0</v>
      </c>
      <c r="F11" s="185">
        <v>0</v>
      </c>
      <c r="G11" s="88">
        <v>0</v>
      </c>
      <c r="H11" s="185">
        <v>0</v>
      </c>
      <c r="I11" s="88">
        <v>0</v>
      </c>
      <c r="J11" s="185">
        <v>0</v>
      </c>
      <c r="K11" s="88">
        <v>0</v>
      </c>
      <c r="L11" s="185">
        <v>0</v>
      </c>
      <c r="M11" s="88">
        <v>0</v>
      </c>
      <c r="N11" s="185">
        <v>0</v>
      </c>
      <c r="O11" s="88">
        <v>0</v>
      </c>
      <c r="P11" s="185">
        <v>0</v>
      </c>
      <c r="Q11" s="88">
        <v>0</v>
      </c>
      <c r="R11" s="248">
        <v>0</v>
      </c>
    </row>
    <row r="12" spans="2:18" ht="15" customHeight="1">
      <c r="B12" s="143">
        <v>8</v>
      </c>
      <c r="C12" s="155" t="s">
        <v>39</v>
      </c>
      <c r="D12" s="184">
        <v>0</v>
      </c>
      <c r="E12" s="88">
        <v>0</v>
      </c>
      <c r="F12" s="185">
        <v>0</v>
      </c>
      <c r="G12" s="88">
        <v>0</v>
      </c>
      <c r="H12" s="185">
        <v>0</v>
      </c>
      <c r="I12" s="88">
        <v>0</v>
      </c>
      <c r="J12" s="185">
        <v>0</v>
      </c>
      <c r="K12" s="88">
        <v>0</v>
      </c>
      <c r="L12" s="185">
        <v>0</v>
      </c>
      <c r="M12" s="88">
        <v>0</v>
      </c>
      <c r="N12" s="185">
        <v>0</v>
      </c>
      <c r="O12" s="88">
        <v>0</v>
      </c>
      <c r="P12" s="185">
        <v>0</v>
      </c>
      <c r="Q12" s="88">
        <v>0</v>
      </c>
      <c r="R12" s="248">
        <v>0</v>
      </c>
    </row>
    <row r="13" spans="2:18" ht="15" customHeight="1">
      <c r="B13" s="143">
        <v>9</v>
      </c>
      <c r="C13" s="155" t="s">
        <v>40</v>
      </c>
      <c r="D13" s="184">
        <v>1</v>
      </c>
      <c r="E13" s="88">
        <v>0</v>
      </c>
      <c r="F13" s="185">
        <v>0</v>
      </c>
      <c r="G13" s="88">
        <v>0</v>
      </c>
      <c r="H13" s="185">
        <v>0</v>
      </c>
      <c r="I13" s="88">
        <v>0</v>
      </c>
      <c r="J13" s="185">
        <v>0</v>
      </c>
      <c r="K13" s="88">
        <v>0</v>
      </c>
      <c r="L13" s="185">
        <v>0</v>
      </c>
      <c r="M13" s="88">
        <v>1</v>
      </c>
      <c r="N13" s="185">
        <v>100</v>
      </c>
      <c r="O13" s="88">
        <v>0</v>
      </c>
      <c r="P13" s="185">
        <v>0</v>
      </c>
      <c r="Q13" s="88">
        <v>0</v>
      </c>
      <c r="R13" s="248">
        <v>0</v>
      </c>
    </row>
    <row r="14" spans="1:18" ht="15" customHeight="1">
      <c r="A14" s="2120">
        <v>109</v>
      </c>
      <c r="B14" s="143">
        <v>10</v>
      </c>
      <c r="C14" s="155" t="s">
        <v>41</v>
      </c>
      <c r="D14" s="184">
        <v>4</v>
      </c>
      <c r="E14" s="88">
        <v>1</v>
      </c>
      <c r="F14" s="185">
        <v>25</v>
      </c>
      <c r="G14" s="88">
        <v>0</v>
      </c>
      <c r="H14" s="185">
        <v>0</v>
      </c>
      <c r="I14" s="88">
        <v>0</v>
      </c>
      <c r="J14" s="185">
        <v>0</v>
      </c>
      <c r="K14" s="88">
        <v>0</v>
      </c>
      <c r="L14" s="185">
        <v>0</v>
      </c>
      <c r="M14" s="88">
        <v>2</v>
      </c>
      <c r="N14" s="185">
        <v>50</v>
      </c>
      <c r="O14" s="88">
        <v>1</v>
      </c>
      <c r="P14" s="185">
        <v>25</v>
      </c>
      <c r="Q14" s="88">
        <v>0</v>
      </c>
      <c r="R14" s="248">
        <v>0</v>
      </c>
    </row>
    <row r="15" spans="1:18" ht="15" customHeight="1">
      <c r="A15" s="2120"/>
      <c r="B15" s="143">
        <v>11</v>
      </c>
      <c r="C15" s="155" t="s">
        <v>42</v>
      </c>
      <c r="D15" s="184">
        <v>63</v>
      </c>
      <c r="E15" s="88">
        <v>6</v>
      </c>
      <c r="F15" s="185">
        <v>9.523809523809524</v>
      </c>
      <c r="G15" s="88">
        <v>6</v>
      </c>
      <c r="H15" s="185">
        <v>9.523809523809524</v>
      </c>
      <c r="I15" s="88">
        <v>25</v>
      </c>
      <c r="J15" s="185">
        <v>39.682539682539684</v>
      </c>
      <c r="K15" s="88">
        <v>9</v>
      </c>
      <c r="L15" s="185">
        <v>14.285714285714285</v>
      </c>
      <c r="M15" s="88">
        <v>10</v>
      </c>
      <c r="N15" s="185">
        <v>15.873015873015872</v>
      </c>
      <c r="O15" s="88">
        <v>4</v>
      </c>
      <c r="P15" s="185">
        <v>6.349206349206349</v>
      </c>
      <c r="Q15" s="88">
        <v>3</v>
      </c>
      <c r="R15" s="248">
        <v>4.761904761904762</v>
      </c>
    </row>
    <row r="16" spans="2:18" ht="15" customHeight="1">
      <c r="B16" s="143">
        <v>12</v>
      </c>
      <c r="C16" s="155" t="s">
        <v>43</v>
      </c>
      <c r="D16" s="184">
        <v>10</v>
      </c>
      <c r="E16" s="88">
        <v>1</v>
      </c>
      <c r="F16" s="185">
        <v>10</v>
      </c>
      <c r="G16" s="88">
        <v>1</v>
      </c>
      <c r="H16" s="185">
        <v>10</v>
      </c>
      <c r="I16" s="88">
        <v>6</v>
      </c>
      <c r="J16" s="185">
        <v>60</v>
      </c>
      <c r="K16" s="88">
        <v>1</v>
      </c>
      <c r="L16" s="185">
        <v>10</v>
      </c>
      <c r="M16" s="88">
        <v>0</v>
      </c>
      <c r="N16" s="185">
        <v>0</v>
      </c>
      <c r="O16" s="88">
        <v>0</v>
      </c>
      <c r="P16" s="185">
        <v>0</v>
      </c>
      <c r="Q16" s="88">
        <v>1</v>
      </c>
      <c r="R16" s="248">
        <v>10</v>
      </c>
    </row>
    <row r="17" spans="2:18" ht="15" customHeight="1">
      <c r="B17" s="143">
        <v>13</v>
      </c>
      <c r="C17" s="155" t="s">
        <v>44</v>
      </c>
      <c r="D17" s="184">
        <v>1</v>
      </c>
      <c r="E17" s="88">
        <v>0</v>
      </c>
      <c r="F17" s="185">
        <v>0</v>
      </c>
      <c r="G17" s="88">
        <v>0</v>
      </c>
      <c r="H17" s="185">
        <v>0</v>
      </c>
      <c r="I17" s="88">
        <v>0</v>
      </c>
      <c r="J17" s="185">
        <v>0</v>
      </c>
      <c r="K17" s="88">
        <v>0</v>
      </c>
      <c r="L17" s="185">
        <v>0</v>
      </c>
      <c r="M17" s="88">
        <v>0</v>
      </c>
      <c r="N17" s="185">
        <v>0</v>
      </c>
      <c r="O17" s="88">
        <v>0</v>
      </c>
      <c r="P17" s="185">
        <v>0</v>
      </c>
      <c r="Q17" s="88">
        <v>1</v>
      </c>
      <c r="R17" s="248">
        <v>100</v>
      </c>
    </row>
    <row r="18" spans="2:18" ht="15" customHeight="1">
      <c r="B18" s="143">
        <v>14</v>
      </c>
      <c r="C18" s="155" t="s">
        <v>45</v>
      </c>
      <c r="D18" s="184">
        <v>49</v>
      </c>
      <c r="E18" s="88">
        <v>5</v>
      </c>
      <c r="F18" s="185">
        <v>10.204081632653061</v>
      </c>
      <c r="G18" s="88">
        <v>1</v>
      </c>
      <c r="H18" s="185">
        <v>2.0408163265306123</v>
      </c>
      <c r="I18" s="88">
        <v>36</v>
      </c>
      <c r="J18" s="185">
        <v>73.46938775510205</v>
      </c>
      <c r="K18" s="88">
        <v>4</v>
      </c>
      <c r="L18" s="185">
        <v>8.16326530612245</v>
      </c>
      <c r="M18" s="88">
        <v>1</v>
      </c>
      <c r="N18" s="185">
        <v>2.0408163265306123</v>
      </c>
      <c r="O18" s="88">
        <v>2</v>
      </c>
      <c r="P18" s="185">
        <v>4.081632653061225</v>
      </c>
      <c r="Q18" s="88">
        <v>0</v>
      </c>
      <c r="R18" s="248">
        <v>0</v>
      </c>
    </row>
    <row r="19" spans="2:18" ht="15" customHeight="1">
      <c r="B19" s="143">
        <v>15</v>
      </c>
      <c r="C19" s="155" t="s">
        <v>46</v>
      </c>
      <c r="D19" s="184">
        <v>40</v>
      </c>
      <c r="E19" s="88">
        <v>7</v>
      </c>
      <c r="F19" s="185">
        <v>17.5</v>
      </c>
      <c r="G19" s="88">
        <v>0</v>
      </c>
      <c r="H19" s="185">
        <v>0</v>
      </c>
      <c r="I19" s="88">
        <v>20</v>
      </c>
      <c r="J19" s="185">
        <v>50</v>
      </c>
      <c r="K19" s="88">
        <v>8</v>
      </c>
      <c r="L19" s="185">
        <v>20</v>
      </c>
      <c r="M19" s="88">
        <v>3</v>
      </c>
      <c r="N19" s="185">
        <v>7.5</v>
      </c>
      <c r="O19" s="88">
        <v>0</v>
      </c>
      <c r="P19" s="185">
        <v>0</v>
      </c>
      <c r="Q19" s="88">
        <v>2</v>
      </c>
      <c r="R19" s="248">
        <v>5</v>
      </c>
    </row>
    <row r="20" spans="2:18" ht="15" customHeight="1">
      <c r="B20" s="143">
        <v>16</v>
      </c>
      <c r="C20" s="155" t="s">
        <v>47</v>
      </c>
      <c r="D20" s="184">
        <v>4</v>
      </c>
      <c r="E20" s="88">
        <v>1</v>
      </c>
      <c r="F20" s="185">
        <v>25</v>
      </c>
      <c r="G20" s="88">
        <v>1</v>
      </c>
      <c r="H20" s="185">
        <v>25</v>
      </c>
      <c r="I20" s="88">
        <v>0</v>
      </c>
      <c r="J20" s="185">
        <v>0</v>
      </c>
      <c r="K20" s="88">
        <v>1</v>
      </c>
      <c r="L20" s="185">
        <v>25</v>
      </c>
      <c r="M20" s="88">
        <v>0</v>
      </c>
      <c r="N20" s="185">
        <v>0</v>
      </c>
      <c r="O20" s="88">
        <v>1</v>
      </c>
      <c r="P20" s="185">
        <v>25</v>
      </c>
      <c r="Q20" s="88">
        <v>0</v>
      </c>
      <c r="R20" s="248">
        <v>0</v>
      </c>
    </row>
    <row r="21" spans="2:18" ht="15" customHeight="1">
      <c r="B21" s="143">
        <v>17</v>
      </c>
      <c r="C21" s="155" t="s">
        <v>48</v>
      </c>
      <c r="D21" s="184">
        <v>2</v>
      </c>
      <c r="E21" s="88">
        <v>1</v>
      </c>
      <c r="F21" s="185">
        <v>50</v>
      </c>
      <c r="G21" s="88">
        <v>0</v>
      </c>
      <c r="H21" s="185">
        <v>0</v>
      </c>
      <c r="I21" s="88">
        <v>1</v>
      </c>
      <c r="J21" s="185">
        <v>50</v>
      </c>
      <c r="K21" s="88">
        <v>0</v>
      </c>
      <c r="L21" s="185">
        <v>0</v>
      </c>
      <c r="M21" s="88">
        <v>0</v>
      </c>
      <c r="N21" s="185">
        <v>0</v>
      </c>
      <c r="O21" s="88">
        <v>0</v>
      </c>
      <c r="P21" s="185">
        <v>0</v>
      </c>
      <c r="Q21" s="88">
        <v>0</v>
      </c>
      <c r="R21" s="248">
        <v>0</v>
      </c>
    </row>
    <row r="22" spans="2:18" ht="15" customHeight="1">
      <c r="B22" s="143">
        <v>18</v>
      </c>
      <c r="C22" s="155" t="s">
        <v>49</v>
      </c>
      <c r="D22" s="184">
        <v>10</v>
      </c>
      <c r="E22" s="88">
        <v>1</v>
      </c>
      <c r="F22" s="185">
        <v>10</v>
      </c>
      <c r="G22" s="88">
        <v>1</v>
      </c>
      <c r="H22" s="185">
        <v>10</v>
      </c>
      <c r="I22" s="88">
        <v>4</v>
      </c>
      <c r="J22" s="185">
        <v>40</v>
      </c>
      <c r="K22" s="88">
        <v>3</v>
      </c>
      <c r="L22" s="185">
        <v>30</v>
      </c>
      <c r="M22" s="88">
        <v>1</v>
      </c>
      <c r="N22" s="185">
        <v>10</v>
      </c>
      <c r="O22" s="88">
        <v>0</v>
      </c>
      <c r="P22" s="185">
        <v>0</v>
      </c>
      <c r="Q22" s="88">
        <v>0</v>
      </c>
      <c r="R22" s="248">
        <v>0</v>
      </c>
    </row>
    <row r="23" spans="2:18" ht="15" customHeight="1">
      <c r="B23" s="143">
        <v>19</v>
      </c>
      <c r="C23" s="155" t="s">
        <v>50</v>
      </c>
      <c r="D23" s="184">
        <v>0</v>
      </c>
      <c r="E23" s="88">
        <v>0</v>
      </c>
      <c r="F23" s="185">
        <v>0</v>
      </c>
      <c r="G23" s="88">
        <v>0</v>
      </c>
      <c r="H23" s="185">
        <v>0</v>
      </c>
      <c r="I23" s="88">
        <v>0</v>
      </c>
      <c r="J23" s="185">
        <v>0</v>
      </c>
      <c r="K23" s="88">
        <v>0</v>
      </c>
      <c r="L23" s="185">
        <v>0</v>
      </c>
      <c r="M23" s="88">
        <v>0</v>
      </c>
      <c r="N23" s="185">
        <v>0</v>
      </c>
      <c r="O23" s="88">
        <v>0</v>
      </c>
      <c r="P23" s="185">
        <v>0</v>
      </c>
      <c r="Q23" s="88">
        <v>0</v>
      </c>
      <c r="R23" s="248">
        <v>0</v>
      </c>
    </row>
    <row r="24" spans="2:18" ht="15" customHeight="1">
      <c r="B24" s="143">
        <v>20</v>
      </c>
      <c r="C24" s="155" t="s">
        <v>51</v>
      </c>
      <c r="D24" s="184">
        <v>33</v>
      </c>
      <c r="E24" s="88">
        <v>5</v>
      </c>
      <c r="F24" s="185">
        <v>15.151515151515152</v>
      </c>
      <c r="G24" s="88">
        <v>4</v>
      </c>
      <c r="H24" s="185">
        <v>12.121212121212121</v>
      </c>
      <c r="I24" s="88">
        <v>7</v>
      </c>
      <c r="J24" s="185">
        <v>21.21212121212121</v>
      </c>
      <c r="K24" s="88">
        <v>7</v>
      </c>
      <c r="L24" s="185">
        <v>21.21212121212121</v>
      </c>
      <c r="M24" s="88">
        <v>3</v>
      </c>
      <c r="N24" s="185">
        <v>9.090909090909092</v>
      </c>
      <c r="O24" s="88">
        <v>4</v>
      </c>
      <c r="P24" s="185">
        <v>12.121212121212121</v>
      </c>
      <c r="Q24" s="88">
        <v>3</v>
      </c>
      <c r="R24" s="248">
        <v>9.090909090909092</v>
      </c>
    </row>
    <row r="25" spans="2:18" ht="15" customHeight="1">
      <c r="B25" s="143">
        <v>21</v>
      </c>
      <c r="C25" s="155" t="s">
        <v>52</v>
      </c>
      <c r="D25" s="184">
        <v>47</v>
      </c>
      <c r="E25" s="88">
        <v>3</v>
      </c>
      <c r="F25" s="185">
        <v>6.382978723404255</v>
      </c>
      <c r="G25" s="88">
        <v>6</v>
      </c>
      <c r="H25" s="185">
        <v>12.76595744680851</v>
      </c>
      <c r="I25" s="88">
        <v>19</v>
      </c>
      <c r="J25" s="185">
        <v>40.42553191489361</v>
      </c>
      <c r="K25" s="88">
        <v>6</v>
      </c>
      <c r="L25" s="185">
        <v>12.76595744680851</v>
      </c>
      <c r="M25" s="88">
        <v>3</v>
      </c>
      <c r="N25" s="185">
        <v>6.382978723404255</v>
      </c>
      <c r="O25" s="88">
        <v>5</v>
      </c>
      <c r="P25" s="185">
        <v>10.638297872340425</v>
      </c>
      <c r="Q25" s="88">
        <v>5</v>
      </c>
      <c r="R25" s="248">
        <v>10.638297872340425</v>
      </c>
    </row>
    <row r="26" spans="2:18" ht="15" customHeight="1">
      <c r="B26" s="143">
        <v>22</v>
      </c>
      <c r="C26" s="155" t="s">
        <v>53</v>
      </c>
      <c r="D26" s="184">
        <v>40</v>
      </c>
      <c r="E26" s="88">
        <v>11</v>
      </c>
      <c r="F26" s="185">
        <v>27.500000000000004</v>
      </c>
      <c r="G26" s="88">
        <v>0</v>
      </c>
      <c r="H26" s="185">
        <v>0</v>
      </c>
      <c r="I26" s="88">
        <v>18</v>
      </c>
      <c r="J26" s="185">
        <v>45</v>
      </c>
      <c r="K26" s="88">
        <v>5</v>
      </c>
      <c r="L26" s="185">
        <v>12.5</v>
      </c>
      <c r="M26" s="88">
        <v>0</v>
      </c>
      <c r="N26" s="185">
        <v>0</v>
      </c>
      <c r="O26" s="88">
        <v>2</v>
      </c>
      <c r="P26" s="185">
        <v>5</v>
      </c>
      <c r="Q26" s="88">
        <v>4</v>
      </c>
      <c r="R26" s="248">
        <v>10</v>
      </c>
    </row>
    <row r="27" spans="2:18" ht="15" customHeight="1">
      <c r="B27" s="143">
        <v>23</v>
      </c>
      <c r="C27" s="155" t="s">
        <v>54</v>
      </c>
      <c r="D27" s="184">
        <v>0</v>
      </c>
      <c r="E27" s="88">
        <v>0</v>
      </c>
      <c r="F27" s="185">
        <v>0</v>
      </c>
      <c r="G27" s="88">
        <v>0</v>
      </c>
      <c r="H27" s="185">
        <v>0</v>
      </c>
      <c r="I27" s="88">
        <v>0</v>
      </c>
      <c r="J27" s="185">
        <v>0</v>
      </c>
      <c r="K27" s="88">
        <v>0</v>
      </c>
      <c r="L27" s="185">
        <v>0</v>
      </c>
      <c r="M27" s="88">
        <v>0</v>
      </c>
      <c r="N27" s="185">
        <v>0</v>
      </c>
      <c r="O27" s="88">
        <v>0</v>
      </c>
      <c r="P27" s="185">
        <v>0</v>
      </c>
      <c r="Q27" s="88">
        <v>0</v>
      </c>
      <c r="R27" s="248">
        <v>0</v>
      </c>
    </row>
    <row r="28" spans="2:18" ht="15" customHeight="1">
      <c r="B28" s="143">
        <v>24</v>
      </c>
      <c r="C28" s="155" t="s">
        <v>55</v>
      </c>
      <c r="D28" s="184">
        <v>0</v>
      </c>
      <c r="E28" s="88">
        <v>0</v>
      </c>
      <c r="F28" s="185">
        <v>0</v>
      </c>
      <c r="G28" s="88">
        <v>0</v>
      </c>
      <c r="H28" s="185">
        <v>0</v>
      </c>
      <c r="I28" s="88">
        <v>0</v>
      </c>
      <c r="J28" s="185">
        <v>0</v>
      </c>
      <c r="K28" s="88">
        <v>0</v>
      </c>
      <c r="L28" s="185">
        <v>0</v>
      </c>
      <c r="M28" s="88">
        <v>0</v>
      </c>
      <c r="N28" s="185">
        <v>0</v>
      </c>
      <c r="O28" s="88">
        <v>0</v>
      </c>
      <c r="P28" s="185">
        <v>0</v>
      </c>
      <c r="Q28" s="88">
        <v>0</v>
      </c>
      <c r="R28" s="248">
        <v>0</v>
      </c>
    </row>
    <row r="29" spans="2:18" ht="15" customHeight="1">
      <c r="B29" s="143">
        <v>25</v>
      </c>
      <c r="C29" s="190" t="s">
        <v>56</v>
      </c>
      <c r="D29" s="184">
        <v>19</v>
      </c>
      <c r="E29" s="88">
        <v>1</v>
      </c>
      <c r="F29" s="185">
        <v>5.263157894736842</v>
      </c>
      <c r="G29" s="88">
        <v>1</v>
      </c>
      <c r="H29" s="185">
        <v>5.263157894736842</v>
      </c>
      <c r="I29" s="88">
        <v>7</v>
      </c>
      <c r="J29" s="185">
        <v>36.84210526315789</v>
      </c>
      <c r="K29" s="88">
        <v>1</v>
      </c>
      <c r="L29" s="185">
        <v>5.263157894736842</v>
      </c>
      <c r="M29" s="88">
        <v>4</v>
      </c>
      <c r="N29" s="185">
        <v>21.052631578947366</v>
      </c>
      <c r="O29" s="88">
        <v>1</v>
      </c>
      <c r="P29" s="185">
        <v>5.263157894736842</v>
      </c>
      <c r="Q29" s="88">
        <v>4</v>
      </c>
      <c r="R29" s="248">
        <v>21.052631578947366</v>
      </c>
    </row>
    <row r="30" spans="2:18" ht="15" customHeight="1">
      <c r="B30" s="143">
        <v>26</v>
      </c>
      <c r="C30" s="190" t="s">
        <v>57</v>
      </c>
      <c r="D30" s="184">
        <v>6</v>
      </c>
      <c r="E30" s="88">
        <v>0</v>
      </c>
      <c r="F30" s="185">
        <v>0</v>
      </c>
      <c r="G30" s="88">
        <v>1</v>
      </c>
      <c r="H30" s="185">
        <v>16.666666666666664</v>
      </c>
      <c r="I30" s="88">
        <v>4</v>
      </c>
      <c r="J30" s="185">
        <v>66.66666666666666</v>
      </c>
      <c r="K30" s="88">
        <v>1</v>
      </c>
      <c r="L30" s="185">
        <v>16.666666666666664</v>
      </c>
      <c r="M30" s="88">
        <v>0</v>
      </c>
      <c r="N30" s="185">
        <v>0</v>
      </c>
      <c r="O30" s="88">
        <v>0</v>
      </c>
      <c r="P30" s="185">
        <v>0</v>
      </c>
      <c r="Q30" s="88">
        <v>0</v>
      </c>
      <c r="R30" s="248">
        <v>0</v>
      </c>
    </row>
    <row r="31" spans="2:18" ht="15" customHeight="1" thickBot="1">
      <c r="B31" s="153">
        <v>27</v>
      </c>
      <c r="C31" s="191" t="s">
        <v>58</v>
      </c>
      <c r="D31" s="1481">
        <v>15</v>
      </c>
      <c r="E31" s="1482">
        <v>2</v>
      </c>
      <c r="F31" s="1135">
        <v>13.333333333333334</v>
      </c>
      <c r="G31" s="1482">
        <v>0</v>
      </c>
      <c r="H31" s="1135">
        <v>0</v>
      </c>
      <c r="I31" s="1482">
        <v>3</v>
      </c>
      <c r="J31" s="1135">
        <v>20</v>
      </c>
      <c r="K31" s="1482">
        <v>4</v>
      </c>
      <c r="L31" s="1135">
        <v>26.666666666666668</v>
      </c>
      <c r="M31" s="1482">
        <v>4</v>
      </c>
      <c r="N31" s="1135">
        <v>26.666666666666668</v>
      </c>
      <c r="O31" s="1482">
        <v>2</v>
      </c>
      <c r="P31" s="1135">
        <v>13.333333333333334</v>
      </c>
      <c r="Q31" s="1482">
        <v>0</v>
      </c>
      <c r="R31" s="1136">
        <v>0</v>
      </c>
    </row>
    <row r="32" spans="2:18" ht="15" customHeight="1" thickBot="1">
      <c r="B32" s="1769" t="s">
        <v>164</v>
      </c>
      <c r="C32" s="2050"/>
      <c r="D32" s="1460">
        <v>558</v>
      </c>
      <c r="E32" s="1461">
        <v>76</v>
      </c>
      <c r="F32" s="1126">
        <v>13.620071684587815</v>
      </c>
      <c r="G32" s="1461">
        <v>28</v>
      </c>
      <c r="H32" s="1126">
        <v>5.017921146953405</v>
      </c>
      <c r="I32" s="1461">
        <v>240</v>
      </c>
      <c r="J32" s="1126">
        <v>43.01075268817204</v>
      </c>
      <c r="K32" s="1461">
        <v>75</v>
      </c>
      <c r="L32" s="1126">
        <v>13.440860215053762</v>
      </c>
      <c r="M32" s="1461">
        <v>64</v>
      </c>
      <c r="N32" s="1126">
        <v>11.469534050179211</v>
      </c>
      <c r="O32" s="1461">
        <v>31</v>
      </c>
      <c r="P32" s="1126">
        <v>5.555555555555555</v>
      </c>
      <c r="Q32" s="1461">
        <v>44</v>
      </c>
      <c r="R32" s="1127">
        <v>7.885304659498208</v>
      </c>
    </row>
    <row r="33" spans="2:18" ht="12.75">
      <c r="B33" s="1842" t="s">
        <v>263</v>
      </c>
      <c r="C33" s="1842"/>
      <c r="D33" s="1577"/>
      <c r="E33" s="1577"/>
      <c r="F33" s="1577"/>
      <c r="G33" s="1577"/>
      <c r="H33" s="1577"/>
      <c r="I33" s="1577"/>
      <c r="J33" s="1577"/>
      <c r="K33" s="1577"/>
      <c r="L33" s="1577"/>
      <c r="M33" s="1577"/>
      <c r="N33" s="1577"/>
      <c r="O33" s="1577"/>
      <c r="P33" s="1577"/>
      <c r="Q33" s="1577"/>
      <c r="R33" s="1577"/>
    </row>
    <row r="34" spans="2:9" ht="12.75">
      <c r="B34" s="2111"/>
      <c r="C34" s="2111"/>
      <c r="D34" s="2111"/>
      <c r="E34" s="2111"/>
      <c r="F34" s="2111"/>
      <c r="G34" s="2111"/>
      <c r="H34" s="2111"/>
      <c r="I34" s="2111"/>
    </row>
  </sheetData>
  <sheetProtection/>
  <mergeCells count="16">
    <mergeCell ref="B33:R33"/>
    <mergeCell ref="G3:H3"/>
    <mergeCell ref="I3:J3"/>
    <mergeCell ref="K3:L3"/>
    <mergeCell ref="M3:N3"/>
    <mergeCell ref="E3:F3"/>
    <mergeCell ref="B34:I34"/>
    <mergeCell ref="P1:R1"/>
    <mergeCell ref="A14:A15"/>
    <mergeCell ref="B2:R2"/>
    <mergeCell ref="B3:B4"/>
    <mergeCell ref="C3:C4"/>
    <mergeCell ref="D3:D4"/>
    <mergeCell ref="O3:P3"/>
    <mergeCell ref="Q3:R3"/>
    <mergeCell ref="B32:C32"/>
  </mergeCells>
  <printOptions/>
  <pageMargins left="0.2" right="0.16" top="0.23" bottom="0.29" header="0.11811023622047245" footer="0.1181102362204724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6.57421875" style="0" customWidth="1"/>
    <col min="3" max="3" width="22.00390625" style="0" customWidth="1"/>
    <col min="4" max="15" width="9.28125" style="0" customWidth="1"/>
  </cols>
  <sheetData>
    <row r="1" spans="1:15" ht="15" customHeight="1">
      <c r="A1" s="1"/>
      <c r="K1" s="1454" t="s">
        <v>153</v>
      </c>
      <c r="L1" s="1454"/>
      <c r="M1" s="1454"/>
      <c r="N1" s="1454"/>
      <c r="O1" s="1454"/>
    </row>
    <row r="2" spans="1:15" ht="20.25" customHeight="1" thickBot="1">
      <c r="A2" s="1"/>
      <c r="B2" s="2122" t="s">
        <v>514</v>
      </c>
      <c r="C2" s="2122"/>
      <c r="D2" s="2122"/>
      <c r="E2" s="2122"/>
      <c r="F2" s="2122"/>
      <c r="G2" s="2122"/>
      <c r="H2" s="2122"/>
      <c r="I2" s="2122"/>
      <c r="J2" s="2122"/>
      <c r="K2" s="2122"/>
      <c r="L2" s="2122"/>
      <c r="M2" s="2122"/>
      <c r="N2" s="2122"/>
      <c r="O2" s="2122"/>
    </row>
    <row r="3" spans="1:15" ht="29.25" customHeight="1">
      <c r="A3" s="9"/>
      <c r="B3" s="2132" t="s">
        <v>27</v>
      </c>
      <c r="C3" s="2135" t="s">
        <v>28</v>
      </c>
      <c r="D3" s="2130" t="s">
        <v>202</v>
      </c>
      <c r="E3" s="2131"/>
      <c r="F3" s="2131"/>
      <c r="G3" s="2131"/>
      <c r="H3" s="2131"/>
      <c r="I3" s="2131"/>
      <c r="J3" s="2140" t="s">
        <v>102</v>
      </c>
      <c r="K3" s="2141"/>
      <c r="L3" s="2141"/>
      <c r="M3" s="2141"/>
      <c r="N3" s="2141"/>
      <c r="O3" s="2142"/>
    </row>
    <row r="4" spans="1:15" ht="63.75" customHeight="1">
      <c r="A4" s="9"/>
      <c r="B4" s="2133"/>
      <c r="C4" s="2136"/>
      <c r="D4" s="2128" t="s">
        <v>419</v>
      </c>
      <c r="E4" s="2124"/>
      <c r="F4" s="2125"/>
      <c r="G4" s="2126" t="s">
        <v>420</v>
      </c>
      <c r="H4" s="2126"/>
      <c r="I4" s="2129"/>
      <c r="J4" s="2123" t="s">
        <v>421</v>
      </c>
      <c r="K4" s="2124"/>
      <c r="L4" s="2125"/>
      <c r="M4" s="2126" t="s">
        <v>422</v>
      </c>
      <c r="N4" s="2126"/>
      <c r="O4" s="2127"/>
    </row>
    <row r="5" spans="1:15" ht="16.5" customHeight="1" thickBot="1">
      <c r="A5" s="10"/>
      <c r="B5" s="2134"/>
      <c r="C5" s="2137"/>
      <c r="D5" s="1152">
        <v>2011</v>
      </c>
      <c r="E5" s="1153">
        <v>2012</v>
      </c>
      <c r="F5" s="1153">
        <v>2013</v>
      </c>
      <c r="G5" s="1153">
        <v>2011</v>
      </c>
      <c r="H5" s="1154">
        <v>2012</v>
      </c>
      <c r="I5" s="1154">
        <v>2013</v>
      </c>
      <c r="J5" s="1154">
        <v>2011</v>
      </c>
      <c r="K5" s="1154">
        <v>2012</v>
      </c>
      <c r="L5" s="1154">
        <v>2013</v>
      </c>
      <c r="M5" s="1153">
        <v>2011</v>
      </c>
      <c r="N5" s="1155">
        <v>2012</v>
      </c>
      <c r="O5" s="1156">
        <v>2013</v>
      </c>
    </row>
    <row r="6" spans="1:15" ht="15" customHeight="1">
      <c r="A6" s="10"/>
      <c r="B6" s="38">
        <v>1</v>
      </c>
      <c r="C6" s="136" t="s">
        <v>32</v>
      </c>
      <c r="D6" s="372">
        <v>127</v>
      </c>
      <c r="E6" s="286">
        <v>79</v>
      </c>
      <c r="F6" s="286">
        <v>52</v>
      </c>
      <c r="G6" s="252">
        <v>2.8</v>
      </c>
      <c r="H6" s="252">
        <v>1.8</v>
      </c>
      <c r="I6" s="252">
        <v>1.2</v>
      </c>
      <c r="J6" s="286">
        <v>1</v>
      </c>
      <c r="K6" s="286">
        <v>7</v>
      </c>
      <c r="L6" s="286">
        <v>2</v>
      </c>
      <c r="M6" s="252">
        <v>0.2</v>
      </c>
      <c r="N6" s="252">
        <v>1.7</v>
      </c>
      <c r="O6" s="253">
        <v>0.6</v>
      </c>
    </row>
    <row r="7" spans="1:15" ht="15" customHeight="1">
      <c r="A7" s="10"/>
      <c r="B7" s="29">
        <f aca="true" t="shared" si="0" ref="B7:B32">B6+1</f>
        <v>2</v>
      </c>
      <c r="C7" s="137" t="s">
        <v>33</v>
      </c>
      <c r="D7" s="249">
        <v>24</v>
      </c>
      <c r="E7" s="250">
        <v>31</v>
      </c>
      <c r="F7" s="250">
        <v>40</v>
      </c>
      <c r="G7" s="255">
        <v>0.9</v>
      </c>
      <c r="H7" s="255">
        <v>1.2</v>
      </c>
      <c r="I7" s="255">
        <v>1.6</v>
      </c>
      <c r="J7" s="250">
        <v>12</v>
      </c>
      <c r="K7" s="250">
        <v>18</v>
      </c>
      <c r="L7" s="250">
        <v>14</v>
      </c>
      <c r="M7" s="255">
        <v>3.9</v>
      </c>
      <c r="N7" s="255">
        <v>6.8</v>
      </c>
      <c r="O7" s="256">
        <v>6.3</v>
      </c>
    </row>
    <row r="8" spans="1:15" ht="15" customHeight="1">
      <c r="A8" s="10"/>
      <c r="B8" s="29">
        <f t="shared" si="0"/>
        <v>3</v>
      </c>
      <c r="C8" s="137" t="s">
        <v>34</v>
      </c>
      <c r="D8" s="249">
        <v>89</v>
      </c>
      <c r="E8" s="250">
        <v>68</v>
      </c>
      <c r="F8" s="250">
        <v>73</v>
      </c>
      <c r="G8" s="255">
        <v>3.9</v>
      </c>
      <c r="H8" s="255">
        <v>3.1</v>
      </c>
      <c r="I8" s="255">
        <v>3.3</v>
      </c>
      <c r="J8" s="250">
        <v>92</v>
      </c>
      <c r="K8" s="250">
        <v>86</v>
      </c>
      <c r="L8" s="250">
        <v>92</v>
      </c>
      <c r="M8" s="255">
        <v>29.9</v>
      </c>
      <c r="N8" s="255">
        <v>30.2</v>
      </c>
      <c r="O8" s="256">
        <v>29.6</v>
      </c>
    </row>
    <row r="9" spans="1:15" ht="15" customHeight="1">
      <c r="A9" s="10"/>
      <c r="B9" s="29">
        <f t="shared" si="0"/>
        <v>4</v>
      </c>
      <c r="C9" s="137" t="s">
        <v>35</v>
      </c>
      <c r="D9" s="249">
        <v>173</v>
      </c>
      <c r="E9" s="250">
        <v>197</v>
      </c>
      <c r="F9" s="250">
        <v>185</v>
      </c>
      <c r="G9" s="255">
        <v>1.7</v>
      </c>
      <c r="H9" s="255">
        <v>2.3</v>
      </c>
      <c r="I9" s="255">
        <v>2.5</v>
      </c>
      <c r="J9" s="250">
        <v>6</v>
      </c>
      <c r="K9" s="250">
        <v>10</v>
      </c>
      <c r="L9" s="250">
        <v>9</v>
      </c>
      <c r="M9" s="255">
        <v>0.5</v>
      </c>
      <c r="N9" s="255">
        <v>0.8</v>
      </c>
      <c r="O9" s="256">
        <v>0.8</v>
      </c>
    </row>
    <row r="10" spans="1:15" ht="15" customHeight="1">
      <c r="A10" s="10"/>
      <c r="B10" s="29">
        <f t="shared" si="0"/>
        <v>5</v>
      </c>
      <c r="C10" s="137" t="s">
        <v>36</v>
      </c>
      <c r="D10" s="249">
        <v>205</v>
      </c>
      <c r="E10" s="250">
        <v>316</v>
      </c>
      <c r="F10" s="250">
        <v>357</v>
      </c>
      <c r="G10" s="255">
        <v>2.3</v>
      </c>
      <c r="H10" s="255">
        <v>3.9</v>
      </c>
      <c r="I10" s="255">
        <v>4.8</v>
      </c>
      <c r="J10" s="250">
        <v>396</v>
      </c>
      <c r="K10" s="250">
        <v>335</v>
      </c>
      <c r="L10" s="250">
        <v>286</v>
      </c>
      <c r="M10" s="255">
        <v>55.5</v>
      </c>
      <c r="N10" s="255">
        <v>59.4</v>
      </c>
      <c r="O10" s="256">
        <v>61.4</v>
      </c>
    </row>
    <row r="11" spans="1:15" ht="15" customHeight="1">
      <c r="A11" s="10"/>
      <c r="B11" s="29">
        <f t="shared" si="0"/>
        <v>6</v>
      </c>
      <c r="C11" s="137" t="s">
        <v>37</v>
      </c>
      <c r="D11" s="249">
        <v>19</v>
      </c>
      <c r="E11" s="250">
        <v>27</v>
      </c>
      <c r="F11" s="250">
        <v>30</v>
      </c>
      <c r="G11" s="255">
        <v>0.7</v>
      </c>
      <c r="H11" s="255">
        <v>1</v>
      </c>
      <c r="I11" s="255">
        <v>1.3</v>
      </c>
      <c r="J11" s="250">
        <v>8</v>
      </c>
      <c r="K11" s="250">
        <v>13</v>
      </c>
      <c r="L11" s="250">
        <v>7</v>
      </c>
      <c r="M11" s="255">
        <v>2.3</v>
      </c>
      <c r="N11" s="255">
        <v>4.3</v>
      </c>
      <c r="O11" s="256">
        <v>2.4</v>
      </c>
    </row>
    <row r="12" spans="1:15" ht="15" customHeight="1">
      <c r="A12" s="10"/>
      <c r="B12" s="29">
        <f t="shared" si="0"/>
        <v>7</v>
      </c>
      <c r="C12" s="137" t="s">
        <v>38</v>
      </c>
      <c r="D12" s="249">
        <v>18</v>
      </c>
      <c r="E12" s="250">
        <v>30</v>
      </c>
      <c r="F12" s="250">
        <v>39</v>
      </c>
      <c r="G12" s="255">
        <v>0.6</v>
      </c>
      <c r="H12" s="255">
        <v>1</v>
      </c>
      <c r="I12" s="255">
        <v>1.5</v>
      </c>
      <c r="J12" s="250">
        <v>15</v>
      </c>
      <c r="K12" s="250">
        <v>11</v>
      </c>
      <c r="L12" s="250">
        <v>9</v>
      </c>
      <c r="M12" s="255">
        <v>5.5</v>
      </c>
      <c r="N12" s="255">
        <v>5.1</v>
      </c>
      <c r="O12" s="256">
        <v>6.3</v>
      </c>
    </row>
    <row r="13" spans="1:15" ht="15" customHeight="1">
      <c r="A13" s="10"/>
      <c r="B13" s="29">
        <f t="shared" si="0"/>
        <v>8</v>
      </c>
      <c r="C13" s="137" t="s">
        <v>39</v>
      </c>
      <c r="D13" s="249">
        <v>63</v>
      </c>
      <c r="E13" s="250">
        <v>63</v>
      </c>
      <c r="F13" s="250">
        <v>52</v>
      </c>
      <c r="G13" s="255">
        <v>1.9</v>
      </c>
      <c r="H13" s="255">
        <v>1.9</v>
      </c>
      <c r="I13" s="255">
        <v>1.7</v>
      </c>
      <c r="J13" s="250">
        <v>18</v>
      </c>
      <c r="K13" s="250">
        <v>21</v>
      </c>
      <c r="L13" s="250">
        <v>14</v>
      </c>
      <c r="M13" s="255">
        <v>4.8</v>
      </c>
      <c r="N13" s="255">
        <v>6</v>
      </c>
      <c r="O13" s="256">
        <v>5.1</v>
      </c>
    </row>
    <row r="14" spans="1:15" ht="15" customHeight="1">
      <c r="A14" s="10"/>
      <c r="B14" s="29">
        <f t="shared" si="0"/>
        <v>9</v>
      </c>
      <c r="C14" s="137" t="s">
        <v>40</v>
      </c>
      <c r="D14" s="249">
        <v>35</v>
      </c>
      <c r="E14" s="250">
        <v>34</v>
      </c>
      <c r="F14" s="250">
        <v>15</v>
      </c>
      <c r="G14" s="255">
        <v>1.1</v>
      </c>
      <c r="H14" s="255">
        <v>1.1</v>
      </c>
      <c r="I14" s="255">
        <v>0.6</v>
      </c>
      <c r="J14" s="250">
        <v>48</v>
      </c>
      <c r="K14" s="250">
        <v>55</v>
      </c>
      <c r="L14" s="250">
        <v>29</v>
      </c>
      <c r="M14" s="255">
        <v>18</v>
      </c>
      <c r="N14" s="255">
        <v>21.7</v>
      </c>
      <c r="O14" s="256">
        <v>14.9</v>
      </c>
    </row>
    <row r="15" spans="1:15" ht="15" customHeight="1">
      <c r="A15" s="10"/>
      <c r="B15" s="29">
        <f t="shared" si="0"/>
        <v>10</v>
      </c>
      <c r="C15" s="137" t="s">
        <v>41</v>
      </c>
      <c r="D15" s="249">
        <v>35</v>
      </c>
      <c r="E15" s="250">
        <v>25</v>
      </c>
      <c r="F15" s="250">
        <v>36</v>
      </c>
      <c r="G15" s="255">
        <v>1</v>
      </c>
      <c r="H15" s="255">
        <v>0.7</v>
      </c>
      <c r="I15" s="255">
        <v>1.2</v>
      </c>
      <c r="J15" s="250">
        <v>26</v>
      </c>
      <c r="K15" s="250">
        <v>34</v>
      </c>
      <c r="L15" s="250">
        <v>24</v>
      </c>
      <c r="M15" s="255">
        <v>10.1</v>
      </c>
      <c r="N15" s="255">
        <v>11.4</v>
      </c>
      <c r="O15" s="256">
        <v>9.3</v>
      </c>
    </row>
    <row r="16" spans="1:15" ht="15" customHeight="1">
      <c r="A16" s="1449">
        <v>110</v>
      </c>
      <c r="B16" s="29">
        <f t="shared" si="0"/>
        <v>11</v>
      </c>
      <c r="C16" s="137" t="s">
        <v>42</v>
      </c>
      <c r="D16" s="249">
        <v>53</v>
      </c>
      <c r="E16" s="250">
        <v>41</v>
      </c>
      <c r="F16" s="250">
        <v>65</v>
      </c>
      <c r="G16" s="255">
        <v>2</v>
      </c>
      <c r="H16" s="255">
        <v>1.7</v>
      </c>
      <c r="I16" s="255">
        <v>2.9</v>
      </c>
      <c r="J16" s="250">
        <v>49</v>
      </c>
      <c r="K16" s="250">
        <v>61</v>
      </c>
      <c r="L16" s="250">
        <v>17</v>
      </c>
      <c r="M16" s="255">
        <v>29.5</v>
      </c>
      <c r="N16" s="255">
        <v>47.3</v>
      </c>
      <c r="O16" s="256">
        <v>17.5</v>
      </c>
    </row>
    <row r="17" spans="1:15" ht="15" customHeight="1">
      <c r="A17" s="1449"/>
      <c r="B17" s="29">
        <f t="shared" si="0"/>
        <v>12</v>
      </c>
      <c r="C17" s="137" t="s">
        <v>43</v>
      </c>
      <c r="D17" s="249">
        <v>34</v>
      </c>
      <c r="E17" s="250">
        <v>27</v>
      </c>
      <c r="F17" s="250">
        <v>66</v>
      </c>
      <c r="G17" s="255">
        <v>0.8</v>
      </c>
      <c r="H17" s="255">
        <v>0.6</v>
      </c>
      <c r="I17" s="255">
        <v>1.6</v>
      </c>
      <c r="J17" s="250">
        <v>6</v>
      </c>
      <c r="K17" s="250">
        <v>18</v>
      </c>
      <c r="L17" s="250">
        <v>15</v>
      </c>
      <c r="M17" s="255">
        <v>0.8</v>
      </c>
      <c r="N17" s="255">
        <v>2.4</v>
      </c>
      <c r="O17" s="256">
        <v>2.3</v>
      </c>
    </row>
    <row r="18" spans="1:15" ht="15" customHeight="1">
      <c r="A18" s="10"/>
      <c r="B18" s="29">
        <f t="shared" si="0"/>
        <v>13</v>
      </c>
      <c r="C18" s="137" t="s">
        <v>44</v>
      </c>
      <c r="D18" s="249">
        <v>104</v>
      </c>
      <c r="E18" s="250">
        <v>83</v>
      </c>
      <c r="F18" s="250">
        <v>71</v>
      </c>
      <c r="G18" s="255">
        <v>1.9</v>
      </c>
      <c r="H18" s="255">
        <v>1.7</v>
      </c>
      <c r="I18" s="255">
        <v>1.7</v>
      </c>
      <c r="J18" s="250">
        <v>78</v>
      </c>
      <c r="K18" s="250">
        <v>89</v>
      </c>
      <c r="L18" s="250">
        <v>95</v>
      </c>
      <c r="M18" s="255">
        <v>9</v>
      </c>
      <c r="N18" s="255">
        <v>12.1</v>
      </c>
      <c r="O18" s="256">
        <v>17.1</v>
      </c>
    </row>
    <row r="19" spans="1:15" ht="15" customHeight="1">
      <c r="A19" s="10"/>
      <c r="B19" s="29">
        <f t="shared" si="0"/>
        <v>14</v>
      </c>
      <c r="C19" s="137" t="s">
        <v>45</v>
      </c>
      <c r="D19" s="249">
        <v>83</v>
      </c>
      <c r="E19" s="250">
        <v>83</v>
      </c>
      <c r="F19" s="250">
        <v>93</v>
      </c>
      <c r="G19" s="255">
        <v>3</v>
      </c>
      <c r="H19" s="255">
        <v>3.1</v>
      </c>
      <c r="I19" s="255">
        <v>3.7</v>
      </c>
      <c r="J19" s="250">
        <v>90</v>
      </c>
      <c r="K19" s="250">
        <v>68</v>
      </c>
      <c r="L19" s="250">
        <v>53</v>
      </c>
      <c r="M19" s="255">
        <v>32.7</v>
      </c>
      <c r="N19" s="255">
        <v>26.6</v>
      </c>
      <c r="O19" s="256">
        <v>22.7</v>
      </c>
    </row>
    <row r="20" spans="1:15" ht="15" customHeight="1">
      <c r="A20" s="10"/>
      <c r="B20" s="29">
        <f t="shared" si="0"/>
        <v>15</v>
      </c>
      <c r="C20" s="137" t="s">
        <v>46</v>
      </c>
      <c r="D20" s="249">
        <v>110</v>
      </c>
      <c r="E20" s="250">
        <v>110</v>
      </c>
      <c r="F20" s="250">
        <v>97</v>
      </c>
      <c r="G20" s="255">
        <v>1.9</v>
      </c>
      <c r="H20" s="255">
        <v>2</v>
      </c>
      <c r="I20" s="255">
        <v>1.8</v>
      </c>
      <c r="J20" s="250">
        <v>112</v>
      </c>
      <c r="K20" s="250">
        <v>99</v>
      </c>
      <c r="L20" s="250">
        <v>77</v>
      </c>
      <c r="M20" s="255">
        <v>19.4</v>
      </c>
      <c r="N20" s="255">
        <v>16.6</v>
      </c>
      <c r="O20" s="256">
        <v>17</v>
      </c>
    </row>
    <row r="21" spans="1:15" ht="15" customHeight="1">
      <c r="A21" s="10"/>
      <c r="B21" s="29">
        <f t="shared" si="0"/>
        <v>16</v>
      </c>
      <c r="C21" s="137" t="s">
        <v>47</v>
      </c>
      <c r="D21" s="249">
        <v>87</v>
      </c>
      <c r="E21" s="250">
        <v>96</v>
      </c>
      <c r="F21" s="250">
        <v>66</v>
      </c>
      <c r="G21" s="255">
        <v>2.7</v>
      </c>
      <c r="H21" s="255">
        <v>3.2</v>
      </c>
      <c r="I21" s="255">
        <v>2.7</v>
      </c>
      <c r="J21" s="250">
        <v>19</v>
      </c>
      <c r="K21" s="250">
        <v>30</v>
      </c>
      <c r="L21" s="250">
        <v>62</v>
      </c>
      <c r="M21" s="255">
        <v>9</v>
      </c>
      <c r="N21" s="255">
        <v>14.4</v>
      </c>
      <c r="O21" s="256">
        <v>34.1</v>
      </c>
    </row>
    <row r="22" spans="1:15" ht="15" customHeight="1">
      <c r="A22" s="10"/>
      <c r="B22" s="29">
        <f t="shared" si="0"/>
        <v>17</v>
      </c>
      <c r="C22" s="137" t="s">
        <v>48</v>
      </c>
      <c r="D22" s="249">
        <v>24</v>
      </c>
      <c r="E22" s="250">
        <v>18</v>
      </c>
      <c r="F22" s="250">
        <v>18</v>
      </c>
      <c r="G22" s="255">
        <v>1.1</v>
      </c>
      <c r="H22" s="255">
        <v>0.8</v>
      </c>
      <c r="I22" s="255">
        <v>0.8</v>
      </c>
      <c r="J22" s="250">
        <v>5</v>
      </c>
      <c r="K22" s="250">
        <v>3</v>
      </c>
      <c r="L22" s="250">
        <v>5</v>
      </c>
      <c r="M22" s="255">
        <v>1.5</v>
      </c>
      <c r="N22" s="255">
        <v>1</v>
      </c>
      <c r="O22" s="256">
        <v>1.5</v>
      </c>
    </row>
    <row r="23" spans="1:15" ht="15" customHeight="1">
      <c r="A23" s="10"/>
      <c r="B23" s="29">
        <f t="shared" si="0"/>
        <v>18</v>
      </c>
      <c r="C23" s="137" t="s">
        <v>49</v>
      </c>
      <c r="D23" s="249">
        <v>39</v>
      </c>
      <c r="E23" s="250">
        <v>22</v>
      </c>
      <c r="F23" s="250">
        <v>31</v>
      </c>
      <c r="G23" s="255">
        <v>1.8</v>
      </c>
      <c r="H23" s="255">
        <v>1.1</v>
      </c>
      <c r="I23" s="255">
        <v>1.7</v>
      </c>
      <c r="J23" s="250">
        <v>57</v>
      </c>
      <c r="K23" s="250">
        <v>56</v>
      </c>
      <c r="L23" s="250">
        <v>76</v>
      </c>
      <c r="M23" s="255">
        <v>17.3</v>
      </c>
      <c r="N23" s="255">
        <v>18.7</v>
      </c>
      <c r="O23" s="256">
        <v>30</v>
      </c>
    </row>
    <row r="24" spans="1:15" ht="15" customHeight="1">
      <c r="A24" s="10"/>
      <c r="B24" s="29">
        <f t="shared" si="0"/>
        <v>19</v>
      </c>
      <c r="C24" s="137" t="s">
        <v>50</v>
      </c>
      <c r="D24" s="249">
        <v>30</v>
      </c>
      <c r="E24" s="250">
        <v>30</v>
      </c>
      <c r="F24" s="250">
        <v>33</v>
      </c>
      <c r="G24" s="255">
        <v>1.6</v>
      </c>
      <c r="H24" s="255">
        <v>2.1</v>
      </c>
      <c r="I24" s="255">
        <v>2.4</v>
      </c>
      <c r="J24" s="250">
        <v>98</v>
      </c>
      <c r="K24" s="250">
        <v>118</v>
      </c>
      <c r="L24" s="250">
        <v>71</v>
      </c>
      <c r="M24" s="255">
        <v>32.1</v>
      </c>
      <c r="N24" s="255">
        <v>54.4</v>
      </c>
      <c r="O24" s="256">
        <v>39</v>
      </c>
    </row>
    <row r="25" spans="1:15" ht="15" customHeight="1">
      <c r="A25" s="10"/>
      <c r="B25" s="29">
        <f t="shared" si="0"/>
        <v>20</v>
      </c>
      <c r="C25" s="137" t="s">
        <v>51</v>
      </c>
      <c r="D25" s="249">
        <v>22</v>
      </c>
      <c r="E25" s="250">
        <v>36</v>
      </c>
      <c r="F25" s="250">
        <v>47</v>
      </c>
      <c r="G25" s="255">
        <v>0.5</v>
      </c>
      <c r="H25" s="255">
        <v>0.8</v>
      </c>
      <c r="I25" s="255">
        <v>1.2</v>
      </c>
      <c r="J25" s="250">
        <v>29</v>
      </c>
      <c r="K25" s="250">
        <v>34</v>
      </c>
      <c r="L25" s="250">
        <v>28</v>
      </c>
      <c r="M25" s="255">
        <v>4</v>
      </c>
      <c r="N25" s="255">
        <v>5.6</v>
      </c>
      <c r="O25" s="256">
        <v>5.5</v>
      </c>
    </row>
    <row r="26" spans="1:15" ht="15" customHeight="1">
      <c r="A26" s="10"/>
      <c r="B26" s="29">
        <f t="shared" si="0"/>
        <v>21</v>
      </c>
      <c r="C26" s="137" t="s">
        <v>52</v>
      </c>
      <c r="D26" s="249">
        <v>76</v>
      </c>
      <c r="E26" s="250">
        <v>79</v>
      </c>
      <c r="F26" s="250">
        <v>83</v>
      </c>
      <c r="G26" s="255">
        <v>2.2</v>
      </c>
      <c r="H26" s="255">
        <v>2.5</v>
      </c>
      <c r="I26" s="255">
        <v>3</v>
      </c>
      <c r="J26" s="250">
        <v>37</v>
      </c>
      <c r="K26" s="250">
        <v>45</v>
      </c>
      <c r="L26" s="250">
        <v>68</v>
      </c>
      <c r="M26" s="255">
        <v>12.5</v>
      </c>
      <c r="N26" s="255">
        <v>16.3</v>
      </c>
      <c r="O26" s="256">
        <v>25.9</v>
      </c>
    </row>
    <row r="27" spans="1:15" ht="15" customHeight="1">
      <c r="A27" s="10"/>
      <c r="B27" s="29">
        <f t="shared" si="0"/>
        <v>22</v>
      </c>
      <c r="C27" s="137" t="s">
        <v>53</v>
      </c>
      <c r="D27" s="249">
        <v>22</v>
      </c>
      <c r="E27" s="250">
        <v>24</v>
      </c>
      <c r="F27" s="250">
        <v>24</v>
      </c>
      <c r="G27" s="255">
        <v>0.9</v>
      </c>
      <c r="H27" s="255">
        <v>1</v>
      </c>
      <c r="I27" s="255">
        <v>1.1</v>
      </c>
      <c r="J27" s="250">
        <v>11</v>
      </c>
      <c r="K27" s="250">
        <v>9</v>
      </c>
      <c r="L27" s="250">
        <v>17</v>
      </c>
      <c r="M27" s="255">
        <v>3.9</v>
      </c>
      <c r="N27" s="255">
        <v>3.5</v>
      </c>
      <c r="O27" s="256">
        <v>6.8</v>
      </c>
    </row>
    <row r="28" spans="1:15" ht="15" customHeight="1">
      <c r="A28" s="10"/>
      <c r="B28" s="29">
        <f t="shared" si="0"/>
        <v>23</v>
      </c>
      <c r="C28" s="137" t="s">
        <v>54</v>
      </c>
      <c r="D28" s="249">
        <v>14</v>
      </c>
      <c r="E28" s="250">
        <v>24</v>
      </c>
      <c r="F28" s="250">
        <v>21</v>
      </c>
      <c r="G28" s="255">
        <v>0.6</v>
      </c>
      <c r="H28" s="255">
        <v>1.1</v>
      </c>
      <c r="I28" s="255">
        <v>1</v>
      </c>
      <c r="J28" s="250">
        <v>14</v>
      </c>
      <c r="K28" s="250">
        <v>10</v>
      </c>
      <c r="L28" s="250">
        <v>10</v>
      </c>
      <c r="M28" s="255">
        <v>2.2</v>
      </c>
      <c r="N28" s="255">
        <v>1.6</v>
      </c>
      <c r="O28" s="256">
        <v>1.8</v>
      </c>
    </row>
    <row r="29" spans="1:15" ht="15" customHeight="1">
      <c r="A29" s="10"/>
      <c r="B29" s="29">
        <f t="shared" si="0"/>
        <v>24</v>
      </c>
      <c r="C29" s="137" t="s">
        <v>55</v>
      </c>
      <c r="D29" s="249">
        <v>15</v>
      </c>
      <c r="E29" s="250">
        <v>16</v>
      </c>
      <c r="F29" s="250">
        <v>18</v>
      </c>
      <c r="G29" s="255">
        <v>1.1</v>
      </c>
      <c r="H29" s="255">
        <v>1.1</v>
      </c>
      <c r="I29" s="255">
        <v>1.3</v>
      </c>
      <c r="J29" s="250">
        <v>6</v>
      </c>
      <c r="K29" s="250">
        <v>4</v>
      </c>
      <c r="L29" s="250">
        <v>9</v>
      </c>
      <c r="M29" s="255">
        <v>1.9</v>
      </c>
      <c r="N29" s="255">
        <v>1.5</v>
      </c>
      <c r="O29" s="256">
        <v>4.1</v>
      </c>
    </row>
    <row r="30" spans="1:15" ht="15" customHeight="1">
      <c r="A30" s="10"/>
      <c r="B30" s="29">
        <f t="shared" si="0"/>
        <v>25</v>
      </c>
      <c r="C30" s="137" t="s">
        <v>56</v>
      </c>
      <c r="D30" s="249">
        <v>28</v>
      </c>
      <c r="E30" s="250">
        <v>12</v>
      </c>
      <c r="F30" s="250">
        <v>14</v>
      </c>
      <c r="G30" s="255">
        <v>1.2</v>
      </c>
      <c r="H30" s="255">
        <v>0.5</v>
      </c>
      <c r="I30" s="255">
        <v>0.7</v>
      </c>
      <c r="J30" s="250">
        <v>29</v>
      </c>
      <c r="K30" s="250">
        <v>27</v>
      </c>
      <c r="L30" s="250">
        <v>22</v>
      </c>
      <c r="M30" s="255">
        <v>11.6</v>
      </c>
      <c r="N30" s="255">
        <v>14.4</v>
      </c>
      <c r="O30" s="256">
        <v>12.2</v>
      </c>
    </row>
    <row r="31" spans="1:15" ht="15" customHeight="1">
      <c r="A31" s="10"/>
      <c r="B31" s="29">
        <f t="shared" si="0"/>
        <v>26</v>
      </c>
      <c r="C31" s="137" t="s">
        <v>57</v>
      </c>
      <c r="D31" s="249">
        <v>28</v>
      </c>
      <c r="E31" s="250">
        <v>16</v>
      </c>
      <c r="F31" s="250">
        <v>15</v>
      </c>
      <c r="G31" s="255">
        <v>1</v>
      </c>
      <c r="H31" s="255">
        <v>0.6</v>
      </c>
      <c r="I31" s="255">
        <v>0.6</v>
      </c>
      <c r="J31" s="250">
        <v>12</v>
      </c>
      <c r="K31" s="250">
        <v>7</v>
      </c>
      <c r="L31" s="250">
        <v>16</v>
      </c>
      <c r="M31" s="255">
        <v>3.5</v>
      </c>
      <c r="N31" s="255">
        <v>2.4</v>
      </c>
      <c r="O31" s="256">
        <v>5</v>
      </c>
    </row>
    <row r="32" spans="1:15" ht="15" customHeight="1" thickBot="1">
      <c r="A32" s="11"/>
      <c r="B32" s="30">
        <f t="shared" si="0"/>
        <v>27</v>
      </c>
      <c r="C32" s="138" t="s">
        <v>58</v>
      </c>
      <c r="D32" s="486">
        <v>17</v>
      </c>
      <c r="E32" s="289">
        <v>20</v>
      </c>
      <c r="F32" s="289">
        <v>16</v>
      </c>
      <c r="G32" s="259">
        <v>2.7</v>
      </c>
      <c r="H32" s="259">
        <v>3.2</v>
      </c>
      <c r="I32" s="259">
        <v>2.6</v>
      </c>
      <c r="J32" s="289">
        <v>4</v>
      </c>
      <c r="K32" s="289">
        <v>4</v>
      </c>
      <c r="L32" s="289">
        <v>2</v>
      </c>
      <c r="M32" s="259">
        <v>4.1</v>
      </c>
      <c r="N32" s="259">
        <v>4</v>
      </c>
      <c r="O32" s="260">
        <v>2</v>
      </c>
    </row>
    <row r="33" spans="1:15" ht="15" customHeight="1" thickBot="1">
      <c r="A33" s="1"/>
      <c r="B33" s="2138" t="s">
        <v>59</v>
      </c>
      <c r="C33" s="2139"/>
      <c r="D33" s="487">
        <v>1574</v>
      </c>
      <c r="E33" s="479">
        <v>1607</v>
      </c>
      <c r="F33" s="479">
        <v>1657</v>
      </c>
      <c r="G33" s="261">
        <v>1.6</v>
      </c>
      <c r="H33" s="261">
        <v>1.8</v>
      </c>
      <c r="I33" s="261">
        <v>2</v>
      </c>
      <c r="J33" s="479">
        <v>1278</v>
      </c>
      <c r="K33" s="479">
        <v>1272</v>
      </c>
      <c r="L33" s="479">
        <v>1129</v>
      </c>
      <c r="M33" s="261">
        <v>11.3</v>
      </c>
      <c r="N33" s="261">
        <v>12.4</v>
      </c>
      <c r="O33" s="262">
        <v>12.7</v>
      </c>
    </row>
    <row r="34" spans="2:14" ht="12.75">
      <c r="B34" s="1427" t="s">
        <v>295</v>
      </c>
      <c r="C34" s="1427"/>
      <c r="D34" s="1418"/>
      <c r="E34" s="1418"/>
      <c r="F34" s="1418"/>
      <c r="G34" s="1418"/>
      <c r="H34" s="1418"/>
      <c r="I34" s="1418"/>
      <c r="J34" s="1418"/>
      <c r="K34" s="1418"/>
      <c r="L34" s="1418"/>
      <c r="M34" s="1418"/>
      <c r="N34" s="1418"/>
    </row>
    <row r="36" spans="4:14" ht="12.75"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</row>
  </sheetData>
  <sheetProtection/>
  <mergeCells count="13">
    <mergeCell ref="B34:N34"/>
    <mergeCell ref="B3:B5"/>
    <mergeCell ref="C3:C5"/>
    <mergeCell ref="B33:C33"/>
    <mergeCell ref="J3:O3"/>
    <mergeCell ref="A16:A17"/>
    <mergeCell ref="D4:F4"/>
    <mergeCell ref="G4:I4"/>
    <mergeCell ref="D3:I3"/>
    <mergeCell ref="K1:O1"/>
    <mergeCell ref="B2:O2"/>
    <mergeCell ref="J4:L4"/>
    <mergeCell ref="M4:O4"/>
  </mergeCells>
  <printOptions/>
  <pageMargins left="0.22" right="0.16" top="0.3" bottom="0.24" header="0.17" footer="0.11"/>
  <pageSetup horizontalDpi="600" verticalDpi="600" orientation="landscape" paperSize="9" scale="9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J1" sqref="J1:L1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22.57421875" style="0" customWidth="1"/>
    <col min="4" max="12" width="12.00390625" style="0" customWidth="1"/>
    <col min="13" max="18" width="7.7109375" style="0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454" t="s">
        <v>154</v>
      </c>
      <c r="K1" s="1454"/>
      <c r="L1" s="1454"/>
      <c r="M1" s="427"/>
      <c r="N1" s="427"/>
      <c r="O1" s="427"/>
      <c r="P1" s="427"/>
      <c r="Q1" s="427"/>
      <c r="R1" s="427"/>
    </row>
    <row r="2" spans="1:18" ht="39.75" customHeight="1" thickBot="1">
      <c r="A2" s="1"/>
      <c r="B2" s="2143" t="s">
        <v>18</v>
      </c>
      <c r="C2" s="2143"/>
      <c r="D2" s="2143"/>
      <c r="E2" s="2143"/>
      <c r="F2" s="2143"/>
      <c r="G2" s="2143"/>
      <c r="H2" s="2143"/>
      <c r="I2" s="2143"/>
      <c r="J2" s="2143"/>
      <c r="K2" s="2143"/>
      <c r="L2" s="2143"/>
      <c r="M2" s="1169"/>
      <c r="N2" s="1169"/>
      <c r="O2" s="1169"/>
      <c r="P2" s="1169"/>
      <c r="Q2" s="1169"/>
      <c r="R2" s="1169"/>
    </row>
    <row r="3" spans="1:18" ht="17.25" customHeight="1">
      <c r="A3" s="9"/>
      <c r="B3" s="2132" t="s">
        <v>27</v>
      </c>
      <c r="C3" s="2135" t="s">
        <v>28</v>
      </c>
      <c r="D3" s="2144" t="s">
        <v>418</v>
      </c>
      <c r="E3" s="2145"/>
      <c r="F3" s="2145"/>
      <c r="G3" s="2145"/>
      <c r="H3" s="2145"/>
      <c r="I3" s="2145"/>
      <c r="J3" s="2145"/>
      <c r="K3" s="2145"/>
      <c r="L3" s="1435"/>
      <c r="M3" s="1163"/>
      <c r="N3" s="1163"/>
      <c r="O3" s="1163"/>
      <c r="P3" s="1163"/>
      <c r="Q3" s="1163"/>
      <c r="R3" s="1163"/>
    </row>
    <row r="4" spans="1:18" ht="29.25" customHeight="1">
      <c r="A4" s="9"/>
      <c r="B4" s="2133"/>
      <c r="C4" s="2136"/>
      <c r="D4" s="2146" t="s">
        <v>203</v>
      </c>
      <c r="E4" s="2147"/>
      <c r="F4" s="2147"/>
      <c r="G4" s="2147" t="s">
        <v>204</v>
      </c>
      <c r="H4" s="2147"/>
      <c r="I4" s="2147"/>
      <c r="J4" s="2147" t="s">
        <v>205</v>
      </c>
      <c r="K4" s="2147"/>
      <c r="L4" s="2148"/>
      <c r="M4" s="1164"/>
      <c r="N4" s="1164"/>
      <c r="O4" s="1164"/>
      <c r="P4" s="1164"/>
      <c r="Q4" s="1164"/>
      <c r="R4" s="1164"/>
    </row>
    <row r="5" spans="1:18" ht="17.25" thickBot="1">
      <c r="A5" s="9"/>
      <c r="B5" s="2134"/>
      <c r="C5" s="2137"/>
      <c r="D5" s="1157">
        <v>2011</v>
      </c>
      <c r="E5" s="1158">
        <v>2012</v>
      </c>
      <c r="F5" s="1158">
        <v>2013</v>
      </c>
      <c r="G5" s="1158">
        <v>2011</v>
      </c>
      <c r="H5" s="1159">
        <v>2012</v>
      </c>
      <c r="I5" s="1159">
        <v>2013</v>
      </c>
      <c r="J5" s="1158">
        <v>2011</v>
      </c>
      <c r="K5" s="1159">
        <v>2012</v>
      </c>
      <c r="L5" s="1160">
        <v>2013</v>
      </c>
      <c r="M5" s="1165"/>
      <c r="N5" s="1165"/>
      <c r="O5" s="1165"/>
      <c r="P5" s="1165"/>
      <c r="Q5" s="1165"/>
      <c r="R5" s="1165"/>
    </row>
    <row r="6" spans="1:18" ht="15" customHeight="1">
      <c r="A6" s="10"/>
      <c r="B6" s="15">
        <v>1</v>
      </c>
      <c r="C6" s="19" t="s">
        <v>32</v>
      </c>
      <c r="D6" s="1161">
        <v>0</v>
      </c>
      <c r="E6" s="252">
        <v>2.6</v>
      </c>
      <c r="F6" s="252">
        <v>1.9</v>
      </c>
      <c r="G6" s="252">
        <v>0</v>
      </c>
      <c r="H6" s="252">
        <v>0</v>
      </c>
      <c r="I6" s="252">
        <v>0</v>
      </c>
      <c r="J6" s="252">
        <v>0</v>
      </c>
      <c r="K6" s="252">
        <v>10.5</v>
      </c>
      <c r="L6" s="253">
        <v>0</v>
      </c>
      <c r="M6" s="1035"/>
      <c r="N6" s="706"/>
      <c r="O6" s="706"/>
      <c r="P6" s="706"/>
      <c r="Q6" s="706"/>
      <c r="R6" s="1035"/>
    </row>
    <row r="7" spans="1:18" ht="15" customHeight="1">
      <c r="A7" s="10"/>
      <c r="B7" s="5">
        <f aca="true" t="shared" si="0" ref="B7:B32">B6+1</f>
        <v>2</v>
      </c>
      <c r="C7" s="20" t="s">
        <v>33</v>
      </c>
      <c r="D7" s="1162">
        <v>2.1</v>
      </c>
      <c r="E7" s="255">
        <v>2.2</v>
      </c>
      <c r="F7" s="255">
        <v>0</v>
      </c>
      <c r="G7" s="255">
        <v>5.2</v>
      </c>
      <c r="H7" s="255">
        <v>1.8</v>
      </c>
      <c r="I7" s="255">
        <v>3.3</v>
      </c>
      <c r="J7" s="255">
        <v>13.6</v>
      </c>
      <c r="K7" s="255">
        <v>39.1</v>
      </c>
      <c r="L7" s="256">
        <v>50</v>
      </c>
      <c r="M7" s="1035"/>
      <c r="N7" s="706"/>
      <c r="O7" s="706"/>
      <c r="P7" s="706"/>
      <c r="Q7" s="706"/>
      <c r="R7" s="1035"/>
    </row>
    <row r="8" spans="1:18" ht="15" customHeight="1">
      <c r="A8" s="10"/>
      <c r="B8" s="5">
        <f t="shared" si="0"/>
        <v>3</v>
      </c>
      <c r="C8" s="20" t="s">
        <v>34</v>
      </c>
      <c r="D8" s="1162">
        <v>2.7</v>
      </c>
      <c r="E8" s="255">
        <v>7.7</v>
      </c>
      <c r="F8" s="255">
        <v>12.8</v>
      </c>
      <c r="G8" s="255">
        <v>0</v>
      </c>
      <c r="H8" s="255">
        <v>12.5</v>
      </c>
      <c r="I8" s="255">
        <v>92.3</v>
      </c>
      <c r="J8" s="255">
        <v>28.6</v>
      </c>
      <c r="K8" s="255">
        <v>23.1</v>
      </c>
      <c r="L8" s="256">
        <v>25</v>
      </c>
      <c r="M8" s="1035"/>
      <c r="N8" s="706"/>
      <c r="O8" s="706"/>
      <c r="P8" s="706"/>
      <c r="Q8" s="706"/>
      <c r="R8" s="1035"/>
    </row>
    <row r="9" spans="1:18" ht="15" customHeight="1">
      <c r="A9" s="10"/>
      <c r="B9" s="5">
        <f t="shared" si="0"/>
        <v>4</v>
      </c>
      <c r="C9" s="20" t="s">
        <v>35</v>
      </c>
      <c r="D9" s="1162">
        <v>0.3</v>
      </c>
      <c r="E9" s="255">
        <v>0.7</v>
      </c>
      <c r="F9" s="255">
        <v>0.3</v>
      </c>
      <c r="G9" s="255">
        <v>0.6</v>
      </c>
      <c r="H9" s="255">
        <v>3.7</v>
      </c>
      <c r="I9" s="255">
        <v>0</v>
      </c>
      <c r="J9" s="255">
        <v>0.9</v>
      </c>
      <c r="K9" s="255">
        <v>1</v>
      </c>
      <c r="L9" s="256">
        <v>14.3</v>
      </c>
      <c r="M9" s="1035"/>
      <c r="N9" s="706"/>
      <c r="O9" s="706"/>
      <c r="P9" s="706"/>
      <c r="Q9" s="706"/>
      <c r="R9" s="1035"/>
    </row>
    <row r="10" spans="1:18" ht="15" customHeight="1">
      <c r="A10" s="10"/>
      <c r="B10" s="5">
        <f t="shared" si="0"/>
        <v>5</v>
      </c>
      <c r="C10" s="20" t="s">
        <v>36</v>
      </c>
      <c r="D10" s="1162">
        <v>107.9</v>
      </c>
      <c r="E10" s="255">
        <v>99.2</v>
      </c>
      <c r="F10" s="255">
        <v>208.5</v>
      </c>
      <c r="G10" s="255">
        <v>14.6</v>
      </c>
      <c r="H10" s="255">
        <v>79.3</v>
      </c>
      <c r="I10" s="255">
        <v>146.9</v>
      </c>
      <c r="J10" s="255">
        <v>107.8</v>
      </c>
      <c r="K10" s="255">
        <v>206.3</v>
      </c>
      <c r="L10" s="256">
        <v>52.9</v>
      </c>
      <c r="M10" s="1035"/>
      <c r="N10" s="706"/>
      <c r="O10" s="706"/>
      <c r="P10" s="706"/>
      <c r="Q10" s="706"/>
      <c r="R10" s="1035"/>
    </row>
    <row r="11" spans="1:18" ht="15" customHeight="1">
      <c r="A11" s="10"/>
      <c r="B11" s="5">
        <f t="shared" si="0"/>
        <v>6</v>
      </c>
      <c r="C11" s="20" t="s">
        <v>37</v>
      </c>
      <c r="D11" s="1162">
        <v>2</v>
      </c>
      <c r="E11" s="255">
        <v>1.2</v>
      </c>
      <c r="F11" s="255">
        <v>1.1</v>
      </c>
      <c r="G11" s="255">
        <v>0</v>
      </c>
      <c r="H11" s="255">
        <v>0</v>
      </c>
      <c r="I11" s="255">
        <v>5.9</v>
      </c>
      <c r="J11" s="255">
        <v>12.2</v>
      </c>
      <c r="K11" s="255">
        <v>21.4</v>
      </c>
      <c r="L11" s="256">
        <v>3.1</v>
      </c>
      <c r="M11" s="1035"/>
      <c r="N11" s="706"/>
      <c r="O11" s="706"/>
      <c r="P11" s="706"/>
      <c r="Q11" s="706"/>
      <c r="R11" s="1035"/>
    </row>
    <row r="12" spans="1:18" ht="15" customHeight="1">
      <c r="A12" s="10"/>
      <c r="B12" s="5">
        <f t="shared" si="0"/>
        <v>7</v>
      </c>
      <c r="C12" s="20" t="s">
        <v>38</v>
      </c>
      <c r="D12" s="1162">
        <v>0</v>
      </c>
      <c r="E12" s="255">
        <v>0.6</v>
      </c>
      <c r="F12" s="255">
        <v>0</v>
      </c>
      <c r="G12" s="255">
        <v>0</v>
      </c>
      <c r="H12" s="255">
        <v>0</v>
      </c>
      <c r="I12" s="255">
        <v>0</v>
      </c>
      <c r="J12" s="255">
        <v>0</v>
      </c>
      <c r="K12" s="255">
        <v>0</v>
      </c>
      <c r="L12" s="256">
        <v>0</v>
      </c>
      <c r="M12" s="1035"/>
      <c r="N12" s="706"/>
      <c r="O12" s="706"/>
      <c r="P12" s="706"/>
      <c r="Q12" s="706"/>
      <c r="R12" s="1035"/>
    </row>
    <row r="13" spans="1:18" ht="15" customHeight="1">
      <c r="A13" s="10"/>
      <c r="B13" s="5">
        <f t="shared" si="0"/>
        <v>8</v>
      </c>
      <c r="C13" s="20" t="s">
        <v>39</v>
      </c>
      <c r="D13" s="1162">
        <v>10.1</v>
      </c>
      <c r="E13" s="255">
        <v>4.5</v>
      </c>
      <c r="F13" s="255">
        <v>8.2</v>
      </c>
      <c r="G13" s="255">
        <v>0</v>
      </c>
      <c r="H13" s="255">
        <v>8</v>
      </c>
      <c r="I13" s="255">
        <v>2.7</v>
      </c>
      <c r="J13" s="255">
        <v>6.3</v>
      </c>
      <c r="K13" s="255">
        <v>0</v>
      </c>
      <c r="L13" s="256">
        <v>0</v>
      </c>
      <c r="M13" s="1035"/>
      <c r="N13" s="706"/>
      <c r="O13" s="706"/>
      <c r="P13" s="706"/>
      <c r="Q13" s="706"/>
      <c r="R13" s="1035"/>
    </row>
    <row r="14" spans="1:18" ht="15" customHeight="1">
      <c r="A14" s="10"/>
      <c r="B14" s="5">
        <f t="shared" si="0"/>
        <v>9</v>
      </c>
      <c r="C14" s="20" t="s">
        <v>40</v>
      </c>
      <c r="D14" s="1162">
        <v>4.8</v>
      </c>
      <c r="E14" s="255">
        <v>13.3</v>
      </c>
      <c r="F14" s="255">
        <v>22.2</v>
      </c>
      <c r="G14" s="255">
        <v>5.4</v>
      </c>
      <c r="H14" s="255">
        <v>0</v>
      </c>
      <c r="I14" s="255">
        <v>4</v>
      </c>
      <c r="J14" s="255">
        <v>16.7</v>
      </c>
      <c r="K14" s="255">
        <v>43.5</v>
      </c>
      <c r="L14" s="256">
        <v>14.3</v>
      </c>
      <c r="M14" s="1035"/>
      <c r="N14" s="706"/>
      <c r="O14" s="706"/>
      <c r="P14" s="706"/>
      <c r="Q14" s="706"/>
      <c r="R14" s="1035"/>
    </row>
    <row r="15" spans="1:18" ht="15" customHeight="1">
      <c r="A15" s="10"/>
      <c r="B15" s="5">
        <f t="shared" si="0"/>
        <v>10</v>
      </c>
      <c r="C15" s="20" t="s">
        <v>41</v>
      </c>
      <c r="D15" s="1162">
        <v>4.3</v>
      </c>
      <c r="E15" s="255">
        <v>4.4</v>
      </c>
      <c r="F15" s="255">
        <v>12.1</v>
      </c>
      <c r="G15" s="255">
        <v>0</v>
      </c>
      <c r="H15" s="255">
        <v>0</v>
      </c>
      <c r="I15" s="255">
        <v>20</v>
      </c>
      <c r="J15" s="255">
        <v>15.2</v>
      </c>
      <c r="K15" s="255">
        <v>15.4</v>
      </c>
      <c r="L15" s="256">
        <v>18.4</v>
      </c>
      <c r="M15" s="1035"/>
      <c r="N15" s="706"/>
      <c r="O15" s="706"/>
      <c r="P15" s="706"/>
      <c r="Q15" s="706"/>
      <c r="R15" s="1035"/>
    </row>
    <row r="16" spans="1:18" ht="15" customHeight="1">
      <c r="A16" s="10"/>
      <c r="B16" s="5">
        <f t="shared" si="0"/>
        <v>11</v>
      </c>
      <c r="C16" s="20" t="s">
        <v>42</v>
      </c>
      <c r="D16" s="1162">
        <v>0</v>
      </c>
      <c r="E16" s="255">
        <v>5.1</v>
      </c>
      <c r="F16" s="255">
        <v>10</v>
      </c>
      <c r="G16" s="255">
        <v>0</v>
      </c>
      <c r="H16" s="255">
        <v>0</v>
      </c>
      <c r="I16" s="255">
        <v>15.4</v>
      </c>
      <c r="J16" s="255">
        <v>0</v>
      </c>
      <c r="K16" s="255">
        <v>66.7</v>
      </c>
      <c r="L16" s="256">
        <v>36.4</v>
      </c>
      <c r="M16" s="1035"/>
      <c r="N16" s="706"/>
      <c r="O16" s="706"/>
      <c r="P16" s="706"/>
      <c r="Q16" s="706"/>
      <c r="R16" s="1035"/>
    </row>
    <row r="17" spans="1:18" ht="15" customHeight="1">
      <c r="A17" s="1449">
        <v>111</v>
      </c>
      <c r="B17" s="5">
        <f t="shared" si="0"/>
        <v>12</v>
      </c>
      <c r="C17" s="20" t="s">
        <v>43</v>
      </c>
      <c r="D17" s="1162">
        <v>0.2</v>
      </c>
      <c r="E17" s="255">
        <v>0.3</v>
      </c>
      <c r="F17" s="255">
        <v>0</v>
      </c>
      <c r="G17" s="255">
        <v>0.9</v>
      </c>
      <c r="H17" s="255">
        <v>0</v>
      </c>
      <c r="I17" s="255">
        <v>1.4</v>
      </c>
      <c r="J17" s="255">
        <v>7.4</v>
      </c>
      <c r="K17" s="255">
        <v>12.5</v>
      </c>
      <c r="L17" s="256">
        <v>5.9</v>
      </c>
      <c r="M17" s="1035"/>
      <c r="N17" s="706"/>
      <c r="O17" s="706"/>
      <c r="P17" s="706"/>
      <c r="Q17" s="706"/>
      <c r="R17" s="1035"/>
    </row>
    <row r="18" spans="1:18" ht="15" customHeight="1">
      <c r="A18" s="1449"/>
      <c r="B18" s="5">
        <f t="shared" si="0"/>
        <v>13</v>
      </c>
      <c r="C18" s="20" t="s">
        <v>44</v>
      </c>
      <c r="D18" s="1162">
        <v>35.5</v>
      </c>
      <c r="E18" s="255">
        <v>36.2</v>
      </c>
      <c r="F18" s="255">
        <v>51.3</v>
      </c>
      <c r="G18" s="255">
        <v>5.5</v>
      </c>
      <c r="H18" s="255">
        <v>7.8</v>
      </c>
      <c r="I18" s="255">
        <v>34.9</v>
      </c>
      <c r="J18" s="255">
        <v>0</v>
      </c>
      <c r="K18" s="255">
        <v>4.8</v>
      </c>
      <c r="L18" s="256">
        <v>2.6</v>
      </c>
      <c r="M18" s="1035"/>
      <c r="N18" s="706"/>
      <c r="O18" s="706"/>
      <c r="P18" s="706"/>
      <c r="Q18" s="706"/>
      <c r="R18" s="1035"/>
    </row>
    <row r="19" spans="1:18" ht="15" customHeight="1">
      <c r="A19" s="10"/>
      <c r="B19" s="5">
        <f t="shared" si="0"/>
        <v>14</v>
      </c>
      <c r="C19" s="20" t="s">
        <v>45</v>
      </c>
      <c r="D19" s="1162">
        <v>0</v>
      </c>
      <c r="E19" s="255">
        <v>17.9</v>
      </c>
      <c r="F19" s="255">
        <v>2.8</v>
      </c>
      <c r="G19" s="255">
        <v>0</v>
      </c>
      <c r="H19" s="255">
        <v>25</v>
      </c>
      <c r="I19" s="255">
        <v>0</v>
      </c>
      <c r="J19" s="255">
        <v>3.9</v>
      </c>
      <c r="K19" s="255">
        <v>12.2</v>
      </c>
      <c r="L19" s="256">
        <v>42.1</v>
      </c>
      <c r="M19" s="1035"/>
      <c r="N19" s="706"/>
      <c r="O19" s="706"/>
      <c r="P19" s="706"/>
      <c r="Q19" s="706"/>
      <c r="R19" s="1035"/>
    </row>
    <row r="20" spans="1:18" ht="15" customHeight="1">
      <c r="A20" s="10"/>
      <c r="B20" s="5">
        <f t="shared" si="0"/>
        <v>15</v>
      </c>
      <c r="C20" s="20" t="s">
        <v>46</v>
      </c>
      <c r="D20" s="1162">
        <v>1.6</v>
      </c>
      <c r="E20" s="255">
        <v>0</v>
      </c>
      <c r="F20" s="255">
        <v>0.9</v>
      </c>
      <c r="G20" s="255">
        <v>3.6</v>
      </c>
      <c r="H20" s="255">
        <v>8.5</v>
      </c>
      <c r="I20" s="255">
        <v>26.7</v>
      </c>
      <c r="J20" s="255">
        <v>28.1</v>
      </c>
      <c r="K20" s="255">
        <v>16.1</v>
      </c>
      <c r="L20" s="256">
        <v>45.5</v>
      </c>
      <c r="M20" s="1035"/>
      <c r="N20" s="706"/>
      <c r="O20" s="706"/>
      <c r="P20" s="706"/>
      <c r="Q20" s="706"/>
      <c r="R20" s="1035"/>
    </row>
    <row r="21" spans="1:18" ht="15" customHeight="1">
      <c r="A21" s="10"/>
      <c r="B21" s="5">
        <f t="shared" si="0"/>
        <v>16</v>
      </c>
      <c r="C21" s="20" t="s">
        <v>47</v>
      </c>
      <c r="D21" s="1162">
        <v>0</v>
      </c>
      <c r="E21" s="255">
        <v>6.7</v>
      </c>
      <c r="F21" s="255">
        <v>7.1</v>
      </c>
      <c r="G21" s="255">
        <v>0</v>
      </c>
      <c r="H21" s="255">
        <v>5.9</v>
      </c>
      <c r="I21" s="255">
        <v>15.8</v>
      </c>
      <c r="J21" s="255">
        <v>0</v>
      </c>
      <c r="K21" s="255">
        <v>0</v>
      </c>
      <c r="L21" s="256">
        <v>18.8</v>
      </c>
      <c r="M21" s="1035"/>
      <c r="N21" s="706"/>
      <c r="O21" s="706"/>
      <c r="P21" s="706"/>
      <c r="Q21" s="706"/>
      <c r="R21" s="1035"/>
    </row>
    <row r="22" spans="1:18" ht="15" customHeight="1">
      <c r="A22" s="10"/>
      <c r="B22" s="5">
        <f t="shared" si="0"/>
        <v>17</v>
      </c>
      <c r="C22" s="20" t="s">
        <v>48</v>
      </c>
      <c r="D22" s="1162">
        <v>1.1</v>
      </c>
      <c r="E22" s="255">
        <v>1.1</v>
      </c>
      <c r="F22" s="255">
        <v>3</v>
      </c>
      <c r="G22" s="255">
        <v>0</v>
      </c>
      <c r="H22" s="255">
        <v>0</v>
      </c>
      <c r="I22" s="255">
        <v>0</v>
      </c>
      <c r="J22" s="255">
        <v>0</v>
      </c>
      <c r="K22" s="255">
        <v>0</v>
      </c>
      <c r="L22" s="256">
        <v>0</v>
      </c>
      <c r="M22" s="1035"/>
      <c r="N22" s="706"/>
      <c r="O22" s="706"/>
      <c r="P22" s="706"/>
      <c r="Q22" s="706"/>
      <c r="R22" s="1035"/>
    </row>
    <row r="23" spans="1:18" ht="15" customHeight="1">
      <c r="A23" s="10"/>
      <c r="B23" s="5">
        <f t="shared" si="0"/>
        <v>18</v>
      </c>
      <c r="C23" s="20" t="s">
        <v>49</v>
      </c>
      <c r="D23" s="1162">
        <v>0</v>
      </c>
      <c r="E23" s="255">
        <v>1</v>
      </c>
      <c r="F23" s="255">
        <v>0</v>
      </c>
      <c r="G23" s="255">
        <v>13</v>
      </c>
      <c r="H23" s="255">
        <v>8.9</v>
      </c>
      <c r="I23" s="255">
        <v>16.8</v>
      </c>
      <c r="J23" s="255">
        <v>66.7</v>
      </c>
      <c r="K23" s="255">
        <v>25</v>
      </c>
      <c r="L23" s="256">
        <v>60</v>
      </c>
      <c r="M23" s="1035"/>
      <c r="N23" s="706"/>
      <c r="O23" s="706"/>
      <c r="P23" s="706"/>
      <c r="Q23" s="706"/>
      <c r="R23" s="1035"/>
    </row>
    <row r="24" spans="1:18" ht="15" customHeight="1">
      <c r="A24" s="10"/>
      <c r="B24" s="5">
        <f t="shared" si="0"/>
        <v>19</v>
      </c>
      <c r="C24" s="20" t="s">
        <v>50</v>
      </c>
      <c r="D24" s="1162">
        <v>22.2</v>
      </c>
      <c r="E24" s="255">
        <v>28.8</v>
      </c>
      <c r="F24" s="255">
        <v>6.5</v>
      </c>
      <c r="G24" s="255">
        <v>5.5</v>
      </c>
      <c r="H24" s="255">
        <v>13</v>
      </c>
      <c r="I24" s="255">
        <v>0</v>
      </c>
      <c r="J24" s="255">
        <v>0</v>
      </c>
      <c r="K24" s="255">
        <v>72.2</v>
      </c>
      <c r="L24" s="256">
        <v>0</v>
      </c>
      <c r="M24" s="1035"/>
      <c r="N24" s="706"/>
      <c r="O24" s="706"/>
      <c r="P24" s="706"/>
      <c r="Q24" s="706"/>
      <c r="R24" s="1035"/>
    </row>
    <row r="25" spans="1:18" ht="15" customHeight="1">
      <c r="A25" s="10"/>
      <c r="B25" s="5">
        <f t="shared" si="0"/>
        <v>20</v>
      </c>
      <c r="C25" s="20" t="s">
        <v>51</v>
      </c>
      <c r="D25" s="1162">
        <v>2.6</v>
      </c>
      <c r="E25" s="255">
        <v>6.1</v>
      </c>
      <c r="F25" s="255">
        <v>5.3</v>
      </c>
      <c r="G25" s="255">
        <v>2.7</v>
      </c>
      <c r="H25" s="255">
        <v>2.9</v>
      </c>
      <c r="I25" s="255">
        <v>3.4</v>
      </c>
      <c r="J25" s="255">
        <v>21.7</v>
      </c>
      <c r="K25" s="255">
        <v>10.7</v>
      </c>
      <c r="L25" s="256">
        <v>16.7</v>
      </c>
      <c r="M25" s="1035"/>
      <c r="N25" s="706"/>
      <c r="O25" s="706"/>
      <c r="P25" s="706"/>
      <c r="Q25" s="706"/>
      <c r="R25" s="1035"/>
    </row>
    <row r="26" spans="1:18" ht="15" customHeight="1">
      <c r="A26" s="10"/>
      <c r="B26" s="5">
        <f t="shared" si="0"/>
        <v>21</v>
      </c>
      <c r="C26" s="20" t="s">
        <v>52</v>
      </c>
      <c r="D26" s="1162">
        <v>3.1</v>
      </c>
      <c r="E26" s="255">
        <v>0.8</v>
      </c>
      <c r="F26" s="255">
        <v>3.2</v>
      </c>
      <c r="G26" s="255">
        <v>24.2</v>
      </c>
      <c r="H26" s="255">
        <v>16.7</v>
      </c>
      <c r="I26" s="255">
        <v>61.1</v>
      </c>
      <c r="J26" s="255">
        <v>9.1</v>
      </c>
      <c r="K26" s="255">
        <v>0</v>
      </c>
      <c r="L26" s="256">
        <v>9.1</v>
      </c>
      <c r="M26" s="1035"/>
      <c r="N26" s="706"/>
      <c r="O26" s="706"/>
      <c r="P26" s="706"/>
      <c r="Q26" s="706"/>
      <c r="R26" s="1035"/>
    </row>
    <row r="27" spans="1:18" ht="15" customHeight="1">
      <c r="A27" s="10"/>
      <c r="B27" s="5">
        <f t="shared" si="0"/>
        <v>22</v>
      </c>
      <c r="C27" s="20" t="s">
        <v>53</v>
      </c>
      <c r="D27" s="1162">
        <v>3.4</v>
      </c>
      <c r="E27" s="255">
        <v>0</v>
      </c>
      <c r="F27" s="255">
        <v>1.7</v>
      </c>
      <c r="G27" s="255">
        <v>5.9</v>
      </c>
      <c r="H27" s="255">
        <v>13.3</v>
      </c>
      <c r="I27" s="255">
        <v>0</v>
      </c>
      <c r="J27" s="255">
        <v>5</v>
      </c>
      <c r="K27" s="255">
        <v>14.3</v>
      </c>
      <c r="L27" s="256">
        <v>22.9</v>
      </c>
      <c r="M27" s="1035"/>
      <c r="N27" s="706"/>
      <c r="O27" s="706"/>
      <c r="P27" s="706"/>
      <c r="Q27" s="706"/>
      <c r="R27" s="1035"/>
    </row>
    <row r="28" spans="1:18" ht="15" customHeight="1">
      <c r="A28" s="10"/>
      <c r="B28" s="5">
        <f t="shared" si="0"/>
        <v>23</v>
      </c>
      <c r="C28" s="20" t="s">
        <v>54</v>
      </c>
      <c r="D28" s="1162">
        <v>3.2</v>
      </c>
      <c r="E28" s="255">
        <v>0.9</v>
      </c>
      <c r="F28" s="255">
        <v>0</v>
      </c>
      <c r="G28" s="255">
        <v>5</v>
      </c>
      <c r="H28" s="255">
        <v>1</v>
      </c>
      <c r="I28" s="255">
        <v>2.9</v>
      </c>
      <c r="J28" s="255">
        <v>3.1</v>
      </c>
      <c r="K28" s="255">
        <v>1.7</v>
      </c>
      <c r="L28" s="256">
        <v>0</v>
      </c>
      <c r="M28" s="1035"/>
      <c r="N28" s="706"/>
      <c r="O28" s="706"/>
      <c r="P28" s="706"/>
      <c r="Q28" s="706"/>
      <c r="R28" s="1035"/>
    </row>
    <row r="29" spans="1:18" ht="15" customHeight="1">
      <c r="A29" s="10"/>
      <c r="B29" s="5">
        <f t="shared" si="0"/>
        <v>24</v>
      </c>
      <c r="C29" s="20" t="s">
        <v>55</v>
      </c>
      <c r="D29" s="1162">
        <v>0</v>
      </c>
      <c r="E29" s="255">
        <v>1.3</v>
      </c>
      <c r="F29" s="255">
        <v>2.7</v>
      </c>
      <c r="G29" s="255">
        <v>0</v>
      </c>
      <c r="H29" s="255">
        <v>0</v>
      </c>
      <c r="I29" s="255">
        <v>0</v>
      </c>
      <c r="J29" s="255">
        <v>5.9</v>
      </c>
      <c r="K29" s="255">
        <v>16.7</v>
      </c>
      <c r="L29" s="256">
        <v>38.5</v>
      </c>
      <c r="M29" s="1035"/>
      <c r="N29" s="706"/>
      <c r="O29" s="706"/>
      <c r="P29" s="706"/>
      <c r="Q29" s="706"/>
      <c r="R29" s="1035"/>
    </row>
    <row r="30" spans="1:18" ht="15" customHeight="1">
      <c r="A30" s="10"/>
      <c r="B30" s="5">
        <f t="shared" si="0"/>
        <v>25</v>
      </c>
      <c r="C30" s="20" t="s">
        <v>56</v>
      </c>
      <c r="D30" s="1162">
        <v>8.6</v>
      </c>
      <c r="E30" s="255">
        <v>9.2</v>
      </c>
      <c r="F30" s="255">
        <v>8.5</v>
      </c>
      <c r="G30" s="255">
        <v>0</v>
      </c>
      <c r="H30" s="255">
        <v>0</v>
      </c>
      <c r="I30" s="255">
        <v>0</v>
      </c>
      <c r="J30" s="255">
        <v>3.6</v>
      </c>
      <c r="K30" s="255">
        <v>5.3</v>
      </c>
      <c r="L30" s="256">
        <v>8.3</v>
      </c>
      <c r="M30" s="1035"/>
      <c r="N30" s="706"/>
      <c r="O30" s="706"/>
      <c r="P30" s="706"/>
      <c r="Q30" s="706"/>
      <c r="R30" s="1035"/>
    </row>
    <row r="31" spans="1:18" ht="15" customHeight="1">
      <c r="A31" s="10"/>
      <c r="B31" s="5">
        <f t="shared" si="0"/>
        <v>26</v>
      </c>
      <c r="C31" s="20" t="s">
        <v>57</v>
      </c>
      <c r="D31" s="1162">
        <v>1.6</v>
      </c>
      <c r="E31" s="255">
        <v>0</v>
      </c>
      <c r="F31" s="255">
        <v>3.1</v>
      </c>
      <c r="G31" s="255">
        <v>2.9</v>
      </c>
      <c r="H31" s="255">
        <v>1.7</v>
      </c>
      <c r="I31" s="255">
        <v>0</v>
      </c>
      <c r="J31" s="255">
        <v>9.5</v>
      </c>
      <c r="K31" s="255">
        <v>2.8</v>
      </c>
      <c r="L31" s="256">
        <v>10.6</v>
      </c>
      <c r="M31" s="1035"/>
      <c r="N31" s="706"/>
      <c r="O31" s="706"/>
      <c r="P31" s="706"/>
      <c r="Q31" s="706"/>
      <c r="R31" s="1035"/>
    </row>
    <row r="32" spans="1:18" ht="15" customHeight="1" thickBot="1">
      <c r="A32" s="10"/>
      <c r="B32" s="6">
        <f t="shared" si="0"/>
        <v>27</v>
      </c>
      <c r="C32" s="138" t="s">
        <v>58</v>
      </c>
      <c r="D32" s="1167">
        <v>0</v>
      </c>
      <c r="E32" s="393">
        <v>2.9</v>
      </c>
      <c r="F32" s="393">
        <v>2.9</v>
      </c>
      <c r="G32" s="393">
        <v>5.9</v>
      </c>
      <c r="H32" s="393">
        <v>5.6</v>
      </c>
      <c r="I32" s="393">
        <v>5.3</v>
      </c>
      <c r="J32" s="393">
        <v>40</v>
      </c>
      <c r="K32" s="393">
        <v>0</v>
      </c>
      <c r="L32" s="401">
        <v>0</v>
      </c>
      <c r="M32" s="1035"/>
      <c r="N32" s="706"/>
      <c r="O32" s="706"/>
      <c r="P32" s="706"/>
      <c r="Q32" s="706"/>
      <c r="R32" s="1035"/>
    </row>
    <row r="33" spans="1:18" ht="15" customHeight="1" thickBot="1">
      <c r="A33" s="11"/>
      <c r="B33" s="2138" t="s">
        <v>59</v>
      </c>
      <c r="C33" s="2139"/>
      <c r="D33" s="1168">
        <v>7.9</v>
      </c>
      <c r="E33" s="383">
        <v>8.3</v>
      </c>
      <c r="F33" s="383">
        <v>9.9</v>
      </c>
      <c r="G33" s="383">
        <v>4.8</v>
      </c>
      <c r="H33" s="383">
        <v>7.5</v>
      </c>
      <c r="I33" s="383">
        <v>16.7</v>
      </c>
      <c r="J33" s="383">
        <v>14</v>
      </c>
      <c r="K33" s="383">
        <v>21.1</v>
      </c>
      <c r="L33" s="384">
        <v>16.6</v>
      </c>
      <c r="M33" s="1036"/>
      <c r="N33" s="1166"/>
      <c r="O33" s="1166"/>
      <c r="P33" s="1166"/>
      <c r="Q33" s="1166"/>
      <c r="R33" s="1036"/>
    </row>
    <row r="34" spans="2:17" ht="12.75">
      <c r="B34" s="1427" t="s">
        <v>295</v>
      </c>
      <c r="C34" s="1427"/>
      <c r="D34" s="1418"/>
      <c r="E34" s="1418"/>
      <c r="F34" s="1418"/>
      <c r="G34" s="1418"/>
      <c r="H34" s="1418"/>
      <c r="I34" s="1418"/>
      <c r="J34" s="1418"/>
      <c r="K34" s="1418"/>
      <c r="L34" s="1418"/>
      <c r="M34" s="1418"/>
      <c r="N34" s="1418"/>
      <c r="O34" s="1418"/>
      <c r="P34" s="1418"/>
      <c r="Q34" s="1418"/>
    </row>
  </sheetData>
  <sheetProtection/>
  <mergeCells count="11">
    <mergeCell ref="B34:Q34"/>
    <mergeCell ref="A17:A18"/>
    <mergeCell ref="B33:C33"/>
    <mergeCell ref="J4:L4"/>
    <mergeCell ref="B2:L2"/>
    <mergeCell ref="J1:L1"/>
    <mergeCell ref="B3:B5"/>
    <mergeCell ref="C3:C5"/>
    <mergeCell ref="D3:L3"/>
    <mergeCell ref="D4:F4"/>
    <mergeCell ref="G4:I4"/>
  </mergeCells>
  <printOptions/>
  <pageMargins left="0.32" right="0.28" top="0.3937007874015748" bottom="0.3937007874015748" header="0.31496062992125984" footer="0.31496062992125984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M1" sqref="M1:N1"/>
    </sheetView>
  </sheetViews>
  <sheetFormatPr defaultColWidth="9.140625" defaultRowHeight="12.75"/>
  <cols>
    <col min="1" max="1" width="5.28125" style="0" customWidth="1"/>
    <col min="2" max="2" width="4.421875" style="0" customWidth="1"/>
    <col min="3" max="3" width="20.00390625" style="0" customWidth="1"/>
    <col min="4" max="14" width="9.8515625" style="0" customWidth="1"/>
  </cols>
  <sheetData>
    <row r="1" spans="7:14" ht="15.75">
      <c r="G1" s="365"/>
      <c r="M1" s="1548" t="s">
        <v>155</v>
      </c>
      <c r="N1" s="1548"/>
    </row>
    <row r="2" spans="2:14" ht="42.75" customHeight="1" thickBot="1">
      <c r="B2" s="1747" t="s">
        <v>324</v>
      </c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</row>
    <row r="3" spans="2:14" ht="18.75" customHeight="1" thickBot="1">
      <c r="B3" s="1748" t="s">
        <v>27</v>
      </c>
      <c r="C3" s="2071" t="s">
        <v>188</v>
      </c>
      <c r="D3" s="2149" t="s">
        <v>67</v>
      </c>
      <c r="E3" s="2150"/>
      <c r="F3" s="2150"/>
      <c r="G3" s="2150"/>
      <c r="H3" s="2150"/>
      <c r="I3" s="2150"/>
      <c r="J3" s="2150"/>
      <c r="K3" s="2150"/>
      <c r="L3" s="2150"/>
      <c r="M3" s="2150"/>
      <c r="N3" s="2151"/>
    </row>
    <row r="4" spans="2:14" ht="18.75" customHeight="1" thickBot="1">
      <c r="B4" s="1744"/>
      <c r="C4" s="2072"/>
      <c r="D4" s="1170">
        <v>2003</v>
      </c>
      <c r="E4" s="675">
        <v>2004</v>
      </c>
      <c r="F4" s="676">
        <v>2005</v>
      </c>
      <c r="G4" s="676">
        <v>2006</v>
      </c>
      <c r="H4" s="564">
        <v>2007</v>
      </c>
      <c r="I4" s="564">
        <v>2008</v>
      </c>
      <c r="J4" s="564">
        <v>2009</v>
      </c>
      <c r="K4" s="564">
        <v>2010</v>
      </c>
      <c r="L4" s="564">
        <v>2011</v>
      </c>
      <c r="M4" s="439">
        <v>2012</v>
      </c>
      <c r="N4" s="320">
        <v>2013</v>
      </c>
    </row>
    <row r="5" spans="2:14" ht="15.75">
      <c r="B5" s="441">
        <v>1</v>
      </c>
      <c r="C5" s="442" t="s">
        <v>32</v>
      </c>
      <c r="D5" s="1171">
        <v>13.5</v>
      </c>
      <c r="E5" s="443">
        <v>44.7</v>
      </c>
      <c r="F5" s="677">
        <v>31</v>
      </c>
      <c r="G5" s="677">
        <v>38</v>
      </c>
      <c r="H5" s="444">
        <v>33.5</v>
      </c>
      <c r="I5" s="139">
        <v>35.1</v>
      </c>
      <c r="J5" s="350">
        <v>35.95</v>
      </c>
      <c r="K5" s="350">
        <v>38.1</v>
      </c>
      <c r="L5" s="350">
        <v>37.79</v>
      </c>
      <c r="M5" s="360">
        <v>42.73</v>
      </c>
      <c r="N5" s="354">
        <v>56.07539548973409</v>
      </c>
    </row>
    <row r="6" spans="2:14" ht="15.75">
      <c r="B6" s="445">
        <v>2</v>
      </c>
      <c r="C6" s="446" t="s">
        <v>33</v>
      </c>
      <c r="D6" s="325">
        <v>14.5</v>
      </c>
      <c r="E6" s="447">
        <v>53.8</v>
      </c>
      <c r="F6" s="678">
        <v>30.2</v>
      </c>
      <c r="G6" s="678">
        <v>42.5</v>
      </c>
      <c r="H6" s="448">
        <v>43.3</v>
      </c>
      <c r="I6" s="105">
        <v>43.8</v>
      </c>
      <c r="J6" s="39">
        <v>37.4</v>
      </c>
      <c r="K6" s="39">
        <v>44.74</v>
      </c>
      <c r="L6" s="39">
        <v>51.27</v>
      </c>
      <c r="M6" s="360">
        <v>57.26</v>
      </c>
      <c r="N6" s="355">
        <v>80.06359300476947</v>
      </c>
    </row>
    <row r="7" spans="2:14" ht="15.75">
      <c r="B7" s="445">
        <v>3</v>
      </c>
      <c r="C7" s="446" t="s">
        <v>34</v>
      </c>
      <c r="D7" s="325">
        <v>16.8</v>
      </c>
      <c r="E7" s="447">
        <v>34.2</v>
      </c>
      <c r="F7" s="678">
        <v>35.4</v>
      </c>
      <c r="G7" s="678">
        <v>32.7</v>
      </c>
      <c r="H7" s="449">
        <v>32.9</v>
      </c>
      <c r="I7" s="105">
        <v>30.58</v>
      </c>
      <c r="J7" s="39">
        <v>26.65</v>
      </c>
      <c r="K7" s="39">
        <v>30.8</v>
      </c>
      <c r="L7" s="39">
        <v>30.94</v>
      </c>
      <c r="M7" s="360">
        <v>38.32</v>
      </c>
      <c r="N7" s="355">
        <v>79.03279231533621</v>
      </c>
    </row>
    <row r="8" spans="2:14" ht="15.75">
      <c r="B8" s="445">
        <v>4</v>
      </c>
      <c r="C8" s="446" t="s">
        <v>35</v>
      </c>
      <c r="D8" s="325">
        <v>14.7</v>
      </c>
      <c r="E8" s="447">
        <v>35.6</v>
      </c>
      <c r="F8" s="679">
        <v>29</v>
      </c>
      <c r="G8" s="679">
        <v>31.5</v>
      </c>
      <c r="H8" s="448">
        <v>28.5</v>
      </c>
      <c r="I8" s="105">
        <v>27.03</v>
      </c>
      <c r="J8" s="39">
        <v>31.4</v>
      </c>
      <c r="K8" s="39">
        <v>32.63</v>
      </c>
      <c r="L8" s="39">
        <v>60.48</v>
      </c>
      <c r="M8" s="360">
        <v>57.16</v>
      </c>
      <c r="N8" s="355">
        <v>62.69616921727263</v>
      </c>
    </row>
    <row r="9" spans="2:14" ht="15.75">
      <c r="B9" s="445">
        <v>5</v>
      </c>
      <c r="C9" s="446" t="s">
        <v>36</v>
      </c>
      <c r="D9" s="325">
        <v>12</v>
      </c>
      <c r="E9" s="447">
        <v>37.5</v>
      </c>
      <c r="F9" s="678">
        <v>22.6</v>
      </c>
      <c r="G9" s="678">
        <v>25.1</v>
      </c>
      <c r="H9" s="448">
        <v>40.66</v>
      </c>
      <c r="I9" s="105">
        <v>54.61</v>
      </c>
      <c r="J9" s="39">
        <v>46.85</v>
      </c>
      <c r="K9" s="39">
        <v>47.21</v>
      </c>
      <c r="L9" s="39">
        <v>51.4</v>
      </c>
      <c r="M9" s="360">
        <v>60.29</v>
      </c>
      <c r="N9" s="355">
        <v>59.89868287740629</v>
      </c>
    </row>
    <row r="10" spans="2:14" ht="15.75">
      <c r="B10" s="445">
        <v>6</v>
      </c>
      <c r="C10" s="446" t="s">
        <v>37</v>
      </c>
      <c r="D10" s="325">
        <v>18</v>
      </c>
      <c r="E10" s="447">
        <v>46.7</v>
      </c>
      <c r="F10" s="678">
        <v>36.9</v>
      </c>
      <c r="G10" s="678">
        <v>35.3</v>
      </c>
      <c r="H10" s="449">
        <v>37.45</v>
      </c>
      <c r="I10" s="105">
        <v>35.29</v>
      </c>
      <c r="J10" s="39">
        <v>43.26</v>
      </c>
      <c r="K10" s="39">
        <v>35.27</v>
      </c>
      <c r="L10" s="39">
        <v>53.02</v>
      </c>
      <c r="M10" s="360">
        <v>57.1</v>
      </c>
      <c r="N10" s="355">
        <v>68.18757921419518</v>
      </c>
    </row>
    <row r="11" spans="2:14" ht="15.75">
      <c r="B11" s="445">
        <v>7</v>
      </c>
      <c r="C11" s="450" t="s">
        <v>38</v>
      </c>
      <c r="D11" s="1172">
        <v>14.5</v>
      </c>
      <c r="E11" s="451">
        <v>27.8</v>
      </c>
      <c r="F11" s="678">
        <v>21.2</v>
      </c>
      <c r="G11" s="678">
        <v>22.3</v>
      </c>
      <c r="H11" s="448">
        <v>27.39</v>
      </c>
      <c r="I11" s="105">
        <v>23.5</v>
      </c>
      <c r="J11" s="39">
        <v>28.45</v>
      </c>
      <c r="K11" s="39">
        <v>24.49</v>
      </c>
      <c r="L11" s="39">
        <v>32.68</v>
      </c>
      <c r="M11" s="360">
        <v>47.9</v>
      </c>
      <c r="N11" s="355">
        <v>57.80602376347057</v>
      </c>
    </row>
    <row r="12" spans="2:14" ht="15.75">
      <c r="B12" s="445">
        <v>8</v>
      </c>
      <c r="C12" s="446" t="s">
        <v>39</v>
      </c>
      <c r="D12" s="325">
        <v>20</v>
      </c>
      <c r="E12" s="447">
        <v>39.2</v>
      </c>
      <c r="F12" s="678">
        <v>32.3</v>
      </c>
      <c r="G12" s="678">
        <v>40.5</v>
      </c>
      <c r="H12" s="448">
        <v>37.43</v>
      </c>
      <c r="I12" s="105">
        <v>47.12</v>
      </c>
      <c r="J12" s="39">
        <v>50.37</v>
      </c>
      <c r="K12" s="39">
        <v>40.05</v>
      </c>
      <c r="L12" s="39">
        <v>40.61</v>
      </c>
      <c r="M12" s="360">
        <v>68.66</v>
      </c>
      <c r="N12" s="355">
        <v>65.30102423182613</v>
      </c>
    </row>
    <row r="13" spans="2:14" ht="15.75">
      <c r="B13" s="445">
        <v>9</v>
      </c>
      <c r="C13" s="446" t="s">
        <v>40</v>
      </c>
      <c r="D13" s="325">
        <v>14.7</v>
      </c>
      <c r="E13" s="447">
        <v>22.2</v>
      </c>
      <c r="F13" s="678">
        <v>30.7</v>
      </c>
      <c r="G13" s="678">
        <v>29.4</v>
      </c>
      <c r="H13" s="448">
        <v>41.98</v>
      </c>
      <c r="I13" s="105">
        <v>31.8</v>
      </c>
      <c r="J13" s="39">
        <v>36.55</v>
      </c>
      <c r="K13" s="39">
        <v>35.15</v>
      </c>
      <c r="L13" s="39">
        <v>42.26</v>
      </c>
      <c r="M13" s="360">
        <v>105.19</v>
      </c>
      <c r="N13" s="355">
        <v>110.03382187147687</v>
      </c>
    </row>
    <row r="14" spans="2:14" ht="15.75">
      <c r="B14" s="445">
        <v>10</v>
      </c>
      <c r="C14" s="446" t="s">
        <v>41</v>
      </c>
      <c r="D14" s="325">
        <v>13.7</v>
      </c>
      <c r="E14" s="447">
        <v>31.9</v>
      </c>
      <c r="F14" s="678">
        <v>33.8</v>
      </c>
      <c r="G14" s="679">
        <v>34</v>
      </c>
      <c r="H14" s="448">
        <v>26.4</v>
      </c>
      <c r="I14" s="105">
        <v>35.45</v>
      </c>
      <c r="J14" s="39">
        <v>35.12</v>
      </c>
      <c r="K14" s="39">
        <v>40.98</v>
      </c>
      <c r="L14" s="39">
        <v>36.33</v>
      </c>
      <c r="M14" s="360">
        <v>73.65</v>
      </c>
      <c r="N14" s="355">
        <v>62.83429142714322</v>
      </c>
    </row>
    <row r="15" spans="1:14" ht="15.75">
      <c r="A15" s="1433">
        <v>112</v>
      </c>
      <c r="B15" s="445">
        <v>11</v>
      </c>
      <c r="C15" s="446" t="s">
        <v>42</v>
      </c>
      <c r="D15" s="325">
        <v>15</v>
      </c>
      <c r="E15" s="447">
        <v>48.9</v>
      </c>
      <c r="F15" s="678">
        <v>30.1</v>
      </c>
      <c r="G15" s="678">
        <v>30.2</v>
      </c>
      <c r="H15" s="448">
        <v>45.43</v>
      </c>
      <c r="I15" s="105">
        <v>40.9</v>
      </c>
      <c r="J15" s="39">
        <v>40.12</v>
      </c>
      <c r="K15" s="39">
        <v>33.3</v>
      </c>
      <c r="L15" s="39">
        <v>45.54</v>
      </c>
      <c r="M15" s="360">
        <v>53.87</v>
      </c>
      <c r="N15" s="355">
        <v>66.19368570415041</v>
      </c>
    </row>
    <row r="16" spans="1:14" ht="15.75">
      <c r="A16" s="1433"/>
      <c r="B16" s="445">
        <v>12</v>
      </c>
      <c r="C16" s="450" t="s">
        <v>43</v>
      </c>
      <c r="D16" s="1172">
        <v>14</v>
      </c>
      <c r="E16" s="451">
        <v>52.8</v>
      </c>
      <c r="F16" s="678">
        <v>37.8</v>
      </c>
      <c r="G16" s="678">
        <v>48.3</v>
      </c>
      <c r="H16" s="448">
        <v>48.91</v>
      </c>
      <c r="I16" s="105">
        <v>45.18</v>
      </c>
      <c r="J16" s="39">
        <v>58.75</v>
      </c>
      <c r="K16" s="39">
        <v>52.34</v>
      </c>
      <c r="L16" s="39">
        <v>46.48</v>
      </c>
      <c r="M16" s="360">
        <v>50.23</v>
      </c>
      <c r="N16" s="355">
        <v>52.21504020179726</v>
      </c>
    </row>
    <row r="17" spans="1:14" ht="15.75">
      <c r="A17" s="385"/>
      <c r="B17" s="445">
        <v>13</v>
      </c>
      <c r="C17" s="446" t="s">
        <v>44</v>
      </c>
      <c r="D17" s="325">
        <v>15.3</v>
      </c>
      <c r="E17" s="447">
        <v>35.3</v>
      </c>
      <c r="F17" s="678">
        <v>27.8</v>
      </c>
      <c r="G17" s="678">
        <v>29.4</v>
      </c>
      <c r="H17" s="448">
        <v>31.85</v>
      </c>
      <c r="I17" s="105">
        <v>28.19</v>
      </c>
      <c r="J17" s="39">
        <v>26.35</v>
      </c>
      <c r="K17" s="39">
        <v>33.94</v>
      </c>
      <c r="L17" s="39">
        <v>44.52</v>
      </c>
      <c r="M17" s="360">
        <v>75.78</v>
      </c>
      <c r="N17" s="355">
        <v>71.16457461645747</v>
      </c>
    </row>
    <row r="18" spans="2:14" ht="15.75">
      <c r="B18" s="445">
        <v>14</v>
      </c>
      <c r="C18" s="446" t="s">
        <v>45</v>
      </c>
      <c r="D18" s="325">
        <v>23</v>
      </c>
      <c r="E18" s="447">
        <v>47.8</v>
      </c>
      <c r="F18" s="679">
        <v>56</v>
      </c>
      <c r="G18" s="679">
        <v>41.3</v>
      </c>
      <c r="H18" s="448">
        <v>46.19</v>
      </c>
      <c r="I18" s="105">
        <v>35.13</v>
      </c>
      <c r="J18" s="39">
        <v>37.41</v>
      </c>
      <c r="K18" s="39">
        <v>45.48</v>
      </c>
      <c r="L18" s="39">
        <v>48.59</v>
      </c>
      <c r="M18" s="360">
        <v>46.7</v>
      </c>
      <c r="N18" s="355">
        <v>65.23754345307069</v>
      </c>
    </row>
    <row r="19" spans="2:14" ht="15.75">
      <c r="B19" s="445">
        <v>15</v>
      </c>
      <c r="C19" s="450" t="s">
        <v>46</v>
      </c>
      <c r="D19" s="1172">
        <v>13.5</v>
      </c>
      <c r="E19" s="451">
        <v>42.2</v>
      </c>
      <c r="F19" s="678">
        <v>44.7</v>
      </c>
      <c r="G19" s="678">
        <v>33.4</v>
      </c>
      <c r="H19" s="448">
        <v>35.09</v>
      </c>
      <c r="I19" s="105">
        <v>11.51</v>
      </c>
      <c r="J19" s="39">
        <v>27.97</v>
      </c>
      <c r="K19" s="39">
        <v>46.27</v>
      </c>
      <c r="L19" s="39">
        <v>58.56</v>
      </c>
      <c r="M19" s="360">
        <v>47.59</v>
      </c>
      <c r="N19" s="355">
        <v>87.82939832444782</v>
      </c>
    </row>
    <row r="20" spans="2:14" ht="15.75">
      <c r="B20" s="445">
        <v>16</v>
      </c>
      <c r="C20" s="446" t="s">
        <v>47</v>
      </c>
      <c r="D20" s="325">
        <v>20.5</v>
      </c>
      <c r="E20" s="447">
        <v>30.3</v>
      </c>
      <c r="F20" s="678">
        <v>38.5</v>
      </c>
      <c r="G20" s="678">
        <v>29.3</v>
      </c>
      <c r="H20" s="448">
        <v>31.16</v>
      </c>
      <c r="I20" s="105">
        <v>33.03</v>
      </c>
      <c r="J20" s="39">
        <v>35.08</v>
      </c>
      <c r="K20" s="39">
        <v>26.07</v>
      </c>
      <c r="L20" s="39">
        <v>43.66</v>
      </c>
      <c r="M20" s="360">
        <v>69.89</v>
      </c>
      <c r="N20" s="355">
        <v>66.40268047517515</v>
      </c>
    </row>
    <row r="21" spans="2:14" ht="15.75">
      <c r="B21" s="452">
        <v>17</v>
      </c>
      <c r="C21" s="446" t="s">
        <v>48</v>
      </c>
      <c r="D21" s="325">
        <v>15.4</v>
      </c>
      <c r="E21" s="447">
        <v>54.9</v>
      </c>
      <c r="F21" s="678">
        <v>34.5</v>
      </c>
      <c r="G21" s="678">
        <v>34.8</v>
      </c>
      <c r="H21" s="448">
        <v>41.84</v>
      </c>
      <c r="I21" s="105">
        <v>40.66</v>
      </c>
      <c r="J21" s="39">
        <v>40.47</v>
      </c>
      <c r="K21" s="39">
        <v>41.27</v>
      </c>
      <c r="L21" s="39">
        <v>37.62</v>
      </c>
      <c r="M21" s="360">
        <v>37.53</v>
      </c>
      <c r="N21" s="355">
        <v>76.11075338055376</v>
      </c>
    </row>
    <row r="22" spans="2:14" ht="15.75">
      <c r="B22" s="452">
        <v>18</v>
      </c>
      <c r="C22" s="446" t="s">
        <v>49</v>
      </c>
      <c r="D22" s="325">
        <v>13.9</v>
      </c>
      <c r="E22" s="447">
        <v>39</v>
      </c>
      <c r="F22" s="678">
        <v>25.4</v>
      </c>
      <c r="G22" s="678">
        <v>37.6</v>
      </c>
      <c r="H22" s="448">
        <v>35.54</v>
      </c>
      <c r="I22" s="105">
        <v>29.57</v>
      </c>
      <c r="J22" s="39">
        <v>31.21</v>
      </c>
      <c r="K22" s="39">
        <v>44.78</v>
      </c>
      <c r="L22" s="39">
        <v>49.13</v>
      </c>
      <c r="M22" s="360">
        <v>64.58</v>
      </c>
      <c r="N22" s="355">
        <v>75.97942223981005</v>
      </c>
    </row>
    <row r="23" spans="2:14" ht="15.75">
      <c r="B23" s="452">
        <v>19</v>
      </c>
      <c r="C23" s="446" t="s">
        <v>50</v>
      </c>
      <c r="D23" s="325">
        <v>15.8</v>
      </c>
      <c r="E23" s="447">
        <v>31</v>
      </c>
      <c r="F23" s="678">
        <v>31.1</v>
      </c>
      <c r="G23" s="678">
        <v>35.6</v>
      </c>
      <c r="H23" s="448">
        <v>44.06</v>
      </c>
      <c r="I23" s="105">
        <v>46</v>
      </c>
      <c r="J23" s="39">
        <v>36.38</v>
      </c>
      <c r="K23" s="39">
        <v>42.84</v>
      </c>
      <c r="L23" s="39">
        <v>94.86</v>
      </c>
      <c r="M23" s="360">
        <v>56.92</v>
      </c>
      <c r="N23" s="355">
        <v>74.93290391841117</v>
      </c>
    </row>
    <row r="24" spans="2:14" ht="15.75">
      <c r="B24" s="452">
        <v>20</v>
      </c>
      <c r="C24" s="450" t="s">
        <v>51</v>
      </c>
      <c r="D24" s="1172">
        <v>13.7</v>
      </c>
      <c r="E24" s="451">
        <v>51.1</v>
      </c>
      <c r="F24" s="679">
        <v>34</v>
      </c>
      <c r="G24" s="679">
        <v>38.8</v>
      </c>
      <c r="H24" s="449">
        <v>39.19</v>
      </c>
      <c r="I24" s="105">
        <v>38.31</v>
      </c>
      <c r="J24" s="39">
        <v>39.91</v>
      </c>
      <c r="K24" s="39">
        <v>35.15</v>
      </c>
      <c r="L24" s="39">
        <v>34.91</v>
      </c>
      <c r="M24" s="360">
        <v>48.77</v>
      </c>
      <c r="N24" s="355">
        <v>65.78239827926151</v>
      </c>
    </row>
    <row r="25" spans="2:14" ht="15.75">
      <c r="B25" s="445">
        <v>21</v>
      </c>
      <c r="C25" s="446" t="s">
        <v>52</v>
      </c>
      <c r="D25" s="325">
        <v>10.2</v>
      </c>
      <c r="E25" s="447">
        <v>36.2</v>
      </c>
      <c r="F25" s="679">
        <v>34</v>
      </c>
      <c r="G25" s="679">
        <v>35.9</v>
      </c>
      <c r="H25" s="448">
        <v>45.17</v>
      </c>
      <c r="I25" s="105">
        <v>44.21</v>
      </c>
      <c r="J25" s="39">
        <v>39.55</v>
      </c>
      <c r="K25" s="39">
        <v>44.3</v>
      </c>
      <c r="L25" s="39">
        <v>57.63</v>
      </c>
      <c r="M25" s="360">
        <v>60.97</v>
      </c>
      <c r="N25" s="355">
        <v>78.95747599451303</v>
      </c>
    </row>
    <row r="26" spans="2:14" ht="15.75">
      <c r="B26" s="445">
        <v>22</v>
      </c>
      <c r="C26" s="446" t="s">
        <v>53</v>
      </c>
      <c r="D26" s="325">
        <v>12.9</v>
      </c>
      <c r="E26" s="447">
        <v>47.7</v>
      </c>
      <c r="F26" s="678">
        <v>29.3</v>
      </c>
      <c r="G26" s="678">
        <v>28.1</v>
      </c>
      <c r="H26" s="448">
        <v>35.92</v>
      </c>
      <c r="I26" s="105">
        <v>32.62</v>
      </c>
      <c r="J26" s="39">
        <v>31.78</v>
      </c>
      <c r="K26" s="39">
        <v>34.95</v>
      </c>
      <c r="L26" s="39">
        <v>33.66</v>
      </c>
      <c r="M26" s="360">
        <v>39.98</v>
      </c>
      <c r="N26" s="355">
        <v>121.14285714285715</v>
      </c>
    </row>
    <row r="27" spans="2:14" ht="15.75">
      <c r="B27" s="445">
        <v>23</v>
      </c>
      <c r="C27" s="446" t="s">
        <v>54</v>
      </c>
      <c r="D27" s="325">
        <v>22.2</v>
      </c>
      <c r="E27" s="447">
        <v>43</v>
      </c>
      <c r="F27" s="678">
        <v>23.4</v>
      </c>
      <c r="G27" s="678">
        <v>33.9</v>
      </c>
      <c r="H27" s="448">
        <v>28.5</v>
      </c>
      <c r="I27" s="105">
        <v>31.26</v>
      </c>
      <c r="J27" s="39">
        <v>38.31</v>
      </c>
      <c r="K27" s="39">
        <v>37.48</v>
      </c>
      <c r="L27" s="39">
        <v>35.78</v>
      </c>
      <c r="M27" s="360">
        <v>44.85</v>
      </c>
      <c r="N27" s="355">
        <v>79.83460559796438</v>
      </c>
    </row>
    <row r="28" spans="2:14" ht="15.75">
      <c r="B28" s="445">
        <v>24</v>
      </c>
      <c r="C28" s="446" t="s">
        <v>55</v>
      </c>
      <c r="D28" s="325">
        <v>15.5</v>
      </c>
      <c r="E28" s="447">
        <v>35.2</v>
      </c>
      <c r="F28" s="679">
        <v>36</v>
      </c>
      <c r="G28" s="679">
        <v>30.1</v>
      </c>
      <c r="H28" s="448">
        <v>31.67</v>
      </c>
      <c r="I28" s="105">
        <v>29.55</v>
      </c>
      <c r="J28" s="39">
        <v>29.85</v>
      </c>
      <c r="K28" s="39">
        <v>28.93</v>
      </c>
      <c r="L28" s="39">
        <v>31.13</v>
      </c>
      <c r="M28" s="360">
        <v>39.35</v>
      </c>
      <c r="N28" s="355">
        <v>65.19443110897744</v>
      </c>
    </row>
    <row r="29" spans="2:14" ht="15.75">
      <c r="B29" s="445">
        <v>25</v>
      </c>
      <c r="C29" s="446" t="s">
        <v>56</v>
      </c>
      <c r="D29" s="325">
        <v>17.7</v>
      </c>
      <c r="E29" s="447">
        <v>50.3</v>
      </c>
      <c r="F29" s="678">
        <v>35.2</v>
      </c>
      <c r="G29" s="678">
        <v>33.7</v>
      </c>
      <c r="H29" s="448">
        <v>43.24</v>
      </c>
      <c r="I29" s="105">
        <v>36.78</v>
      </c>
      <c r="J29" s="39">
        <v>38.11</v>
      </c>
      <c r="K29" s="39">
        <v>38.13</v>
      </c>
      <c r="L29" s="39">
        <v>49.64</v>
      </c>
      <c r="M29" s="360">
        <v>53.95</v>
      </c>
      <c r="N29" s="355">
        <v>74.24524785687663</v>
      </c>
    </row>
    <row r="30" spans="2:14" ht="15.75">
      <c r="B30" s="453">
        <v>26</v>
      </c>
      <c r="C30" s="454" t="s">
        <v>57</v>
      </c>
      <c r="D30" s="326">
        <v>16.4</v>
      </c>
      <c r="E30" s="455">
        <v>55.5</v>
      </c>
      <c r="F30" s="678">
        <v>39.9</v>
      </c>
      <c r="G30" s="678">
        <v>30.4</v>
      </c>
      <c r="H30" s="448">
        <v>37.1</v>
      </c>
      <c r="I30" s="105">
        <v>30.32</v>
      </c>
      <c r="J30" s="39">
        <v>42.52</v>
      </c>
      <c r="K30" s="39">
        <v>33.11</v>
      </c>
      <c r="L30" s="39">
        <v>47.67</v>
      </c>
      <c r="M30" s="360">
        <v>78.12</v>
      </c>
      <c r="N30" s="355">
        <v>63.288888888888884</v>
      </c>
    </row>
    <row r="31" spans="2:14" ht="16.5" thickBot="1">
      <c r="B31" s="456">
        <v>27</v>
      </c>
      <c r="C31" s="457" t="s">
        <v>58</v>
      </c>
      <c r="D31" s="458">
        <v>17.2</v>
      </c>
      <c r="E31" s="459">
        <v>46.3</v>
      </c>
      <c r="F31" s="680">
        <v>38.9</v>
      </c>
      <c r="G31" s="680">
        <v>31.4</v>
      </c>
      <c r="H31" s="460">
        <v>29.53</v>
      </c>
      <c r="I31" s="126">
        <v>37.41</v>
      </c>
      <c r="J31" s="461">
        <v>45.32</v>
      </c>
      <c r="K31" s="461">
        <v>46.88</v>
      </c>
      <c r="L31" s="461">
        <v>53.02</v>
      </c>
      <c r="M31" s="361">
        <v>48.84</v>
      </c>
      <c r="N31" s="356">
        <v>82.61904761904762</v>
      </c>
    </row>
    <row r="32" spans="2:14" ht="16.5" thickBot="1">
      <c r="B32" s="1809" t="s">
        <v>69</v>
      </c>
      <c r="C32" s="1810"/>
      <c r="D32" s="1173">
        <v>15</v>
      </c>
      <c r="E32" s="681">
        <v>41.4</v>
      </c>
      <c r="F32" s="681">
        <v>31.9</v>
      </c>
      <c r="G32" s="681">
        <v>33.2</v>
      </c>
      <c r="H32" s="462">
        <v>36.82</v>
      </c>
      <c r="I32" s="463">
        <v>35.35</v>
      </c>
      <c r="J32" s="464">
        <v>37.19</v>
      </c>
      <c r="K32" s="464">
        <v>38.37</v>
      </c>
      <c r="L32" s="464">
        <v>46.49</v>
      </c>
      <c r="M32" s="423">
        <v>56.44</v>
      </c>
      <c r="N32" s="388">
        <v>69.90479500288083</v>
      </c>
    </row>
    <row r="33" spans="2:17" ht="12.75" customHeight="1">
      <c r="B33" s="1427" t="s">
        <v>295</v>
      </c>
      <c r="C33" s="1427"/>
      <c r="D33" s="1427"/>
      <c r="E33" s="1427"/>
      <c r="F33" s="1427"/>
      <c r="G33" s="1427"/>
      <c r="H33" s="1427"/>
      <c r="I33" s="1427"/>
      <c r="J33" s="1427"/>
      <c r="K33" s="1427"/>
      <c r="L33" s="1427"/>
      <c r="M33" s="1427"/>
      <c r="N33" s="1427"/>
      <c r="O33" s="244"/>
      <c r="P33" s="244"/>
      <c r="Q33" s="244"/>
    </row>
  </sheetData>
  <sheetProtection/>
  <mergeCells count="8">
    <mergeCell ref="A15:A16"/>
    <mergeCell ref="B32:C32"/>
    <mergeCell ref="B33:N33"/>
    <mergeCell ref="M1:N1"/>
    <mergeCell ref="B2:N2"/>
    <mergeCell ref="B3:B4"/>
    <mergeCell ref="C3:C4"/>
    <mergeCell ref="D3:N3"/>
  </mergeCells>
  <printOptions/>
  <pageMargins left="0.23" right="0.28" top="0.33" bottom="0.29" header="0.25" footer="0.14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5.57421875" style="0" customWidth="1"/>
    <col min="2" max="2" width="6.28125" style="0" customWidth="1"/>
    <col min="3" max="3" width="20.00390625" style="0" customWidth="1"/>
    <col min="4" max="15" width="9.57421875" style="0" customWidth="1"/>
  </cols>
  <sheetData>
    <row r="1" spans="1:15" ht="15.75">
      <c r="A1" s="76"/>
      <c r="K1" s="1548" t="s">
        <v>377</v>
      </c>
      <c r="L1" s="1548"/>
      <c r="M1" s="1548"/>
      <c r="N1" s="1548"/>
      <c r="O1" s="1548"/>
    </row>
    <row r="2" spans="1:15" ht="42" customHeight="1" thickBot="1">
      <c r="A2" s="76"/>
      <c r="B2" s="1549" t="s">
        <v>147</v>
      </c>
      <c r="C2" s="1549"/>
      <c r="D2" s="1549"/>
      <c r="E2" s="1549"/>
      <c r="F2" s="1549"/>
      <c r="G2" s="1549"/>
      <c r="H2" s="1549"/>
      <c r="I2" s="1549"/>
      <c r="J2" s="1549"/>
      <c r="K2" s="1549"/>
      <c r="L2" s="1549"/>
      <c r="M2" s="1549"/>
      <c r="N2" s="1549"/>
      <c r="O2" s="1549"/>
    </row>
    <row r="3" spans="1:15" ht="21" customHeight="1">
      <c r="A3" s="131"/>
      <c r="B3" s="1580" t="s">
        <v>27</v>
      </c>
      <c r="C3" s="2155" t="s">
        <v>28</v>
      </c>
      <c r="D3" s="2157" t="s">
        <v>162</v>
      </c>
      <c r="E3" s="2158"/>
      <c r="F3" s="2158"/>
      <c r="G3" s="2158"/>
      <c r="H3" s="2158"/>
      <c r="I3" s="2158"/>
      <c r="J3" s="2157" t="s">
        <v>236</v>
      </c>
      <c r="K3" s="2158"/>
      <c r="L3" s="2158"/>
      <c r="M3" s="2158"/>
      <c r="N3" s="2158"/>
      <c r="O3" s="2159"/>
    </row>
    <row r="4" spans="1:15" ht="21" customHeight="1" thickBot="1">
      <c r="A4" s="131"/>
      <c r="B4" s="2154"/>
      <c r="C4" s="2156"/>
      <c r="D4" s="916">
        <v>2008</v>
      </c>
      <c r="E4" s="570">
        <v>2009</v>
      </c>
      <c r="F4" s="564">
        <v>2010</v>
      </c>
      <c r="G4" s="564">
        <v>2011</v>
      </c>
      <c r="H4" s="564">
        <v>2012</v>
      </c>
      <c r="I4" s="569">
        <v>2013</v>
      </c>
      <c r="J4" s="1004">
        <v>2008</v>
      </c>
      <c r="K4" s="1183">
        <v>2009</v>
      </c>
      <c r="L4" s="528">
        <v>2010</v>
      </c>
      <c r="M4" s="528">
        <v>2011</v>
      </c>
      <c r="N4" s="528">
        <v>2012</v>
      </c>
      <c r="O4" s="1184">
        <v>2013</v>
      </c>
    </row>
    <row r="5" spans="1:15" ht="15.75" customHeight="1">
      <c r="A5" s="76"/>
      <c r="B5" s="15">
        <v>1</v>
      </c>
      <c r="C5" s="685" t="s">
        <v>32</v>
      </c>
      <c r="D5" s="1190">
        <v>294</v>
      </c>
      <c r="E5" s="1174">
        <v>326</v>
      </c>
      <c r="F5" s="1175">
        <v>339</v>
      </c>
      <c r="G5" s="562">
        <v>317</v>
      </c>
      <c r="H5" s="562">
        <v>359</v>
      </c>
      <c r="I5" s="969">
        <v>313</v>
      </c>
      <c r="J5" s="1189">
        <v>2.5</v>
      </c>
      <c r="K5" s="562">
        <v>2.8</v>
      </c>
      <c r="L5" s="1185">
        <v>3</v>
      </c>
      <c r="M5" s="505">
        <v>2.7</v>
      </c>
      <c r="N5" s="562">
        <v>3.2</v>
      </c>
      <c r="O5" s="738">
        <v>2.8</v>
      </c>
    </row>
    <row r="6" spans="1:15" ht="15.75" customHeight="1">
      <c r="A6" s="76"/>
      <c r="B6" s="5">
        <f aca="true" t="shared" si="0" ref="B6:B31">B5+1</f>
        <v>2</v>
      </c>
      <c r="C6" s="162" t="s">
        <v>33</v>
      </c>
      <c r="D6" s="1191">
        <v>194</v>
      </c>
      <c r="E6" s="988">
        <v>221</v>
      </c>
      <c r="F6" s="1176">
        <v>236</v>
      </c>
      <c r="G6" s="94">
        <v>220</v>
      </c>
      <c r="H6" s="94">
        <v>239</v>
      </c>
      <c r="I6" s="330">
        <v>236</v>
      </c>
      <c r="J6" s="942">
        <v>2.1</v>
      </c>
      <c r="K6" s="94">
        <v>2.4</v>
      </c>
      <c r="L6" s="1186">
        <v>2.6</v>
      </c>
      <c r="M6" s="508">
        <v>2.3</v>
      </c>
      <c r="N6" s="94">
        <v>2.7</v>
      </c>
      <c r="O6" s="493">
        <v>2.6</v>
      </c>
    </row>
    <row r="7" spans="1:15" ht="15.75" customHeight="1">
      <c r="A7" s="76"/>
      <c r="B7" s="5">
        <f t="shared" si="0"/>
        <v>3</v>
      </c>
      <c r="C7" s="162" t="s">
        <v>34</v>
      </c>
      <c r="D7" s="1192">
        <v>175</v>
      </c>
      <c r="E7" s="988">
        <v>162</v>
      </c>
      <c r="F7" s="1176">
        <v>151</v>
      </c>
      <c r="G7" s="94">
        <v>140</v>
      </c>
      <c r="H7" s="94">
        <v>131</v>
      </c>
      <c r="I7" s="330">
        <v>129</v>
      </c>
      <c r="J7" s="367">
        <v>3</v>
      </c>
      <c r="K7" s="94">
        <v>2.8</v>
      </c>
      <c r="L7" s="1186">
        <v>2.6</v>
      </c>
      <c r="M7" s="508">
        <v>2.3</v>
      </c>
      <c r="N7" s="94">
        <v>2.2</v>
      </c>
      <c r="O7" s="493">
        <v>2.2</v>
      </c>
    </row>
    <row r="8" spans="1:15" ht="15.75" customHeight="1">
      <c r="A8" s="76"/>
      <c r="B8" s="5">
        <f t="shared" si="0"/>
        <v>4</v>
      </c>
      <c r="C8" s="162" t="s">
        <v>35</v>
      </c>
      <c r="D8" s="1191">
        <v>502</v>
      </c>
      <c r="E8" s="988">
        <v>489</v>
      </c>
      <c r="F8" s="1176">
        <v>500</v>
      </c>
      <c r="G8" s="94">
        <v>480</v>
      </c>
      <c r="H8" s="94">
        <v>409</v>
      </c>
      <c r="I8" s="330">
        <v>429</v>
      </c>
      <c r="J8" s="942">
        <v>2.5</v>
      </c>
      <c r="K8" s="94">
        <v>2.5</v>
      </c>
      <c r="L8" s="1186">
        <v>2.6</v>
      </c>
      <c r="M8" s="508">
        <v>2.4</v>
      </c>
      <c r="N8" s="94">
        <v>2.1</v>
      </c>
      <c r="O8" s="493">
        <v>2.3</v>
      </c>
    </row>
    <row r="9" spans="1:15" ht="15.75" customHeight="1">
      <c r="A9" s="76"/>
      <c r="B9" s="5">
        <f t="shared" si="0"/>
        <v>5</v>
      </c>
      <c r="C9" s="162" t="s">
        <v>36</v>
      </c>
      <c r="D9" s="1192">
        <v>897</v>
      </c>
      <c r="E9" s="988">
        <v>736</v>
      </c>
      <c r="F9" s="1176">
        <v>622</v>
      </c>
      <c r="G9" s="94">
        <v>552</v>
      </c>
      <c r="H9" s="94">
        <v>555</v>
      </c>
      <c r="I9" s="330">
        <v>552</v>
      </c>
      <c r="J9" s="367">
        <v>3.4</v>
      </c>
      <c r="K9" s="94">
        <v>2.8</v>
      </c>
      <c r="L9" s="1186">
        <v>2.4</v>
      </c>
      <c r="M9" s="508">
        <v>2.1</v>
      </c>
      <c r="N9" s="94">
        <v>2.2</v>
      </c>
      <c r="O9" s="493">
        <v>2.2</v>
      </c>
    </row>
    <row r="10" spans="1:15" ht="15.75" customHeight="1">
      <c r="A10" s="76"/>
      <c r="B10" s="5">
        <f t="shared" si="0"/>
        <v>6</v>
      </c>
      <c r="C10" s="162" t="s">
        <v>37</v>
      </c>
      <c r="D10" s="1191">
        <v>207</v>
      </c>
      <c r="E10" s="988">
        <v>201</v>
      </c>
      <c r="F10" s="1176">
        <v>200</v>
      </c>
      <c r="G10" s="94">
        <v>205</v>
      </c>
      <c r="H10" s="94">
        <v>185</v>
      </c>
      <c r="I10" s="330">
        <v>190</v>
      </c>
      <c r="J10" s="942">
        <v>2.9</v>
      </c>
      <c r="K10" s="94">
        <v>2.8</v>
      </c>
      <c r="L10" s="1186">
        <v>2.8</v>
      </c>
      <c r="M10" s="508">
        <v>2.8</v>
      </c>
      <c r="N10" s="94">
        <v>2.6</v>
      </c>
      <c r="O10" s="493">
        <v>2.7</v>
      </c>
    </row>
    <row r="11" spans="1:15" ht="15.75" customHeight="1">
      <c r="A11" s="76"/>
      <c r="B11" s="5">
        <f t="shared" si="0"/>
        <v>7</v>
      </c>
      <c r="C11" s="162" t="s">
        <v>38</v>
      </c>
      <c r="D11" s="1192">
        <v>241</v>
      </c>
      <c r="E11" s="988">
        <v>273</v>
      </c>
      <c r="F11" s="1176">
        <v>286</v>
      </c>
      <c r="G11" s="94">
        <v>270</v>
      </c>
      <c r="H11" s="94">
        <v>230</v>
      </c>
      <c r="I11" s="330">
        <v>223</v>
      </c>
      <c r="J11" s="367">
        <v>3.4</v>
      </c>
      <c r="K11" s="94">
        <v>3.8</v>
      </c>
      <c r="L11" s="1186">
        <v>4</v>
      </c>
      <c r="M11" s="508">
        <v>3.6</v>
      </c>
      <c r="N11" s="94">
        <v>3.2</v>
      </c>
      <c r="O11" s="493">
        <v>3.1</v>
      </c>
    </row>
    <row r="12" spans="1:15" ht="15.75" customHeight="1">
      <c r="A12" s="76"/>
      <c r="B12" s="5">
        <f t="shared" si="0"/>
        <v>8</v>
      </c>
      <c r="C12" s="162" t="s">
        <v>39</v>
      </c>
      <c r="D12" s="1191">
        <v>217</v>
      </c>
      <c r="E12" s="988">
        <v>202</v>
      </c>
      <c r="F12" s="1176">
        <v>174</v>
      </c>
      <c r="G12" s="94">
        <v>166</v>
      </c>
      <c r="H12" s="94">
        <v>161</v>
      </c>
      <c r="I12" s="330">
        <v>160</v>
      </c>
      <c r="J12" s="942">
        <v>2</v>
      </c>
      <c r="K12" s="94">
        <v>1.9</v>
      </c>
      <c r="L12" s="1186">
        <v>1.7</v>
      </c>
      <c r="M12" s="508">
        <v>1.5</v>
      </c>
      <c r="N12" s="94">
        <v>1.6</v>
      </c>
      <c r="O12" s="493">
        <v>1.6</v>
      </c>
    </row>
    <row r="13" spans="1:15" ht="15.75" customHeight="1">
      <c r="A13" s="76"/>
      <c r="B13" s="5">
        <f t="shared" si="0"/>
        <v>9</v>
      </c>
      <c r="C13" s="162" t="s">
        <v>40</v>
      </c>
      <c r="D13" s="1192">
        <v>198</v>
      </c>
      <c r="E13" s="988">
        <v>189</v>
      </c>
      <c r="F13" s="1176">
        <v>172</v>
      </c>
      <c r="G13" s="94">
        <v>176</v>
      </c>
      <c r="H13" s="94">
        <v>147</v>
      </c>
      <c r="I13" s="330">
        <v>146</v>
      </c>
      <c r="J13" s="367">
        <v>2.5</v>
      </c>
      <c r="K13" s="94">
        <v>2.4</v>
      </c>
      <c r="L13" s="1186">
        <v>2.2</v>
      </c>
      <c r="M13" s="508">
        <v>2.1</v>
      </c>
      <c r="N13" s="94">
        <v>1.9</v>
      </c>
      <c r="O13" s="493">
        <v>1.8</v>
      </c>
    </row>
    <row r="14" spans="1:15" ht="15.75" customHeight="1">
      <c r="A14" s="76"/>
      <c r="B14" s="5">
        <f t="shared" si="0"/>
        <v>10</v>
      </c>
      <c r="C14" s="162" t="s">
        <v>41</v>
      </c>
      <c r="D14" s="1191">
        <v>256</v>
      </c>
      <c r="E14" s="988">
        <v>280</v>
      </c>
      <c r="F14" s="1176">
        <v>264</v>
      </c>
      <c r="G14" s="94">
        <v>215</v>
      </c>
      <c r="H14" s="94">
        <v>171</v>
      </c>
      <c r="I14" s="330">
        <v>176</v>
      </c>
      <c r="J14" s="942">
        <v>2.6</v>
      </c>
      <c r="K14" s="94">
        <v>2.8</v>
      </c>
      <c r="L14" s="1186">
        <v>2.7</v>
      </c>
      <c r="M14" s="508">
        <v>2.1</v>
      </c>
      <c r="N14" s="94">
        <v>1.7</v>
      </c>
      <c r="O14" s="493">
        <v>1.8</v>
      </c>
    </row>
    <row r="15" spans="1:15" ht="15.75" customHeight="1">
      <c r="A15" s="158"/>
      <c r="B15" s="5">
        <f t="shared" si="0"/>
        <v>11</v>
      </c>
      <c r="C15" s="162" t="s">
        <v>42</v>
      </c>
      <c r="D15" s="1192">
        <v>278</v>
      </c>
      <c r="E15" s="988">
        <v>234</v>
      </c>
      <c r="F15" s="1176">
        <v>269</v>
      </c>
      <c r="G15" s="94">
        <v>237</v>
      </c>
      <c r="H15" s="94">
        <v>242</v>
      </c>
      <c r="I15" s="330">
        <v>178</v>
      </c>
      <c r="J15" s="367">
        <v>4.8</v>
      </c>
      <c r="K15" s="94">
        <v>4.1</v>
      </c>
      <c r="L15" s="1186">
        <v>4.8</v>
      </c>
      <c r="M15" s="508">
        <v>4.1</v>
      </c>
      <c r="N15" s="94">
        <v>4.4</v>
      </c>
      <c r="O15" s="493">
        <v>3.3</v>
      </c>
    </row>
    <row r="16" spans="1:15" ht="15.75" customHeight="1">
      <c r="A16" s="1743">
        <v>113</v>
      </c>
      <c r="B16" s="5">
        <f t="shared" si="0"/>
        <v>12</v>
      </c>
      <c r="C16" s="162" t="s">
        <v>43</v>
      </c>
      <c r="D16" s="1191">
        <v>456</v>
      </c>
      <c r="E16" s="988">
        <v>504</v>
      </c>
      <c r="F16" s="1176">
        <v>477</v>
      </c>
      <c r="G16" s="94">
        <v>477</v>
      </c>
      <c r="H16" s="94">
        <v>485</v>
      </c>
      <c r="I16" s="330">
        <v>562</v>
      </c>
      <c r="J16" s="942">
        <v>3.3</v>
      </c>
      <c r="K16" s="94">
        <v>3.7</v>
      </c>
      <c r="L16" s="1186">
        <v>3.5</v>
      </c>
      <c r="M16" s="508">
        <v>3.4</v>
      </c>
      <c r="N16" s="94">
        <v>3.7</v>
      </c>
      <c r="O16" s="493">
        <v>4.3</v>
      </c>
    </row>
    <row r="17" spans="1:15" ht="15.75" customHeight="1">
      <c r="A17" s="1743"/>
      <c r="B17" s="5">
        <f t="shared" si="0"/>
        <v>13</v>
      </c>
      <c r="C17" s="162" t="s">
        <v>44</v>
      </c>
      <c r="D17" s="1192">
        <v>781</v>
      </c>
      <c r="E17" s="988">
        <v>795</v>
      </c>
      <c r="F17" s="1176">
        <v>862</v>
      </c>
      <c r="G17" s="94">
        <v>702</v>
      </c>
      <c r="H17" s="94">
        <v>580</v>
      </c>
      <c r="I17" s="330">
        <v>457</v>
      </c>
      <c r="J17" s="367">
        <v>5.3</v>
      </c>
      <c r="K17" s="94">
        <v>5.4</v>
      </c>
      <c r="L17" s="1186">
        <v>5.9</v>
      </c>
      <c r="M17" s="508">
        <v>4.6</v>
      </c>
      <c r="N17" s="94">
        <v>4</v>
      </c>
      <c r="O17" s="493">
        <v>3.1</v>
      </c>
    </row>
    <row r="18" spans="1:15" ht="15.75" customHeight="1">
      <c r="A18" s="76"/>
      <c r="B18" s="5">
        <f t="shared" si="0"/>
        <v>14</v>
      </c>
      <c r="C18" s="162" t="s">
        <v>45</v>
      </c>
      <c r="D18" s="1191">
        <v>307</v>
      </c>
      <c r="E18" s="988">
        <v>285</v>
      </c>
      <c r="F18" s="1176">
        <v>238</v>
      </c>
      <c r="G18" s="94">
        <v>206</v>
      </c>
      <c r="H18" s="94">
        <v>183</v>
      </c>
      <c r="I18" s="330">
        <v>175</v>
      </c>
      <c r="J18" s="942">
        <v>4.4</v>
      </c>
      <c r="K18" s="94">
        <v>4.1</v>
      </c>
      <c r="L18" s="1186">
        <v>3.4</v>
      </c>
      <c r="M18" s="508">
        <v>2.9</v>
      </c>
      <c r="N18" s="94">
        <v>2.7</v>
      </c>
      <c r="O18" s="493">
        <v>2.6</v>
      </c>
    </row>
    <row r="19" spans="1:15" ht="15.75" customHeight="1">
      <c r="A19" s="76"/>
      <c r="B19" s="5">
        <f t="shared" si="0"/>
        <v>15</v>
      </c>
      <c r="C19" s="162" t="s">
        <v>46</v>
      </c>
      <c r="D19" s="1192">
        <v>466</v>
      </c>
      <c r="E19" s="988">
        <v>545</v>
      </c>
      <c r="F19" s="1176">
        <v>470</v>
      </c>
      <c r="G19" s="94">
        <v>385</v>
      </c>
      <c r="H19" s="94">
        <v>487</v>
      </c>
      <c r="I19" s="330">
        <v>500</v>
      </c>
      <c r="J19" s="367">
        <v>3.3</v>
      </c>
      <c r="K19" s="94">
        <v>3.9</v>
      </c>
      <c r="L19" s="1186">
        <v>3.4</v>
      </c>
      <c r="M19" s="508">
        <v>2.7</v>
      </c>
      <c r="N19" s="94">
        <v>3.5</v>
      </c>
      <c r="O19" s="493">
        <v>3.7</v>
      </c>
    </row>
    <row r="20" spans="1:15" ht="15.75" customHeight="1">
      <c r="A20" s="76"/>
      <c r="B20" s="5">
        <f t="shared" si="0"/>
        <v>16</v>
      </c>
      <c r="C20" s="162" t="s">
        <v>47</v>
      </c>
      <c r="D20" s="1191">
        <v>197</v>
      </c>
      <c r="E20" s="988">
        <v>183</v>
      </c>
      <c r="F20" s="1176">
        <v>204</v>
      </c>
      <c r="G20" s="94">
        <v>177</v>
      </c>
      <c r="H20" s="94">
        <v>164</v>
      </c>
      <c r="I20" s="330">
        <v>162</v>
      </c>
      <c r="J20" s="942">
        <v>2.3</v>
      </c>
      <c r="K20" s="94">
        <v>2.1</v>
      </c>
      <c r="L20" s="1186">
        <v>2.4</v>
      </c>
      <c r="M20" s="508">
        <v>2</v>
      </c>
      <c r="N20" s="94">
        <v>2</v>
      </c>
      <c r="O20" s="493">
        <v>2</v>
      </c>
    </row>
    <row r="21" spans="1:15" ht="15.75" customHeight="1">
      <c r="A21" s="76"/>
      <c r="B21" s="5">
        <f t="shared" si="0"/>
        <v>17</v>
      </c>
      <c r="C21" s="162" t="s">
        <v>48</v>
      </c>
      <c r="D21" s="1192">
        <v>122</v>
      </c>
      <c r="E21" s="988">
        <v>139</v>
      </c>
      <c r="F21" s="1176">
        <v>119</v>
      </c>
      <c r="G21" s="94">
        <v>196</v>
      </c>
      <c r="H21" s="94">
        <v>204</v>
      </c>
      <c r="I21" s="330">
        <v>136</v>
      </c>
      <c r="J21" s="367">
        <v>1.9</v>
      </c>
      <c r="K21" s="94">
        <v>2.1</v>
      </c>
      <c r="L21" s="1186">
        <v>1.8</v>
      </c>
      <c r="M21" s="508">
        <v>2.9</v>
      </c>
      <c r="N21" s="94">
        <v>3.1</v>
      </c>
      <c r="O21" s="493">
        <v>2.1</v>
      </c>
    </row>
    <row r="22" spans="1:15" ht="15.75" customHeight="1">
      <c r="A22" s="76"/>
      <c r="B22" s="5">
        <f t="shared" si="0"/>
        <v>18</v>
      </c>
      <c r="C22" s="162" t="s">
        <v>49</v>
      </c>
      <c r="D22" s="1191">
        <v>117</v>
      </c>
      <c r="E22" s="988">
        <v>103</v>
      </c>
      <c r="F22" s="1176">
        <v>101</v>
      </c>
      <c r="G22" s="94">
        <v>94</v>
      </c>
      <c r="H22" s="94">
        <v>107</v>
      </c>
      <c r="I22" s="330">
        <v>75</v>
      </c>
      <c r="J22" s="942">
        <v>1.7</v>
      </c>
      <c r="K22" s="94">
        <v>1.5</v>
      </c>
      <c r="L22" s="1186">
        <v>1.5</v>
      </c>
      <c r="M22" s="508">
        <v>1.4</v>
      </c>
      <c r="N22" s="94">
        <v>1.6</v>
      </c>
      <c r="O22" s="493">
        <v>1.2</v>
      </c>
    </row>
    <row r="23" spans="1:15" ht="15.75" customHeight="1">
      <c r="A23" s="76"/>
      <c r="B23" s="5">
        <f t="shared" si="0"/>
        <v>19</v>
      </c>
      <c r="C23" s="162" t="s">
        <v>50</v>
      </c>
      <c r="D23" s="1192">
        <v>120</v>
      </c>
      <c r="E23" s="988">
        <v>125</v>
      </c>
      <c r="F23" s="1176">
        <v>126</v>
      </c>
      <c r="G23" s="94">
        <v>106</v>
      </c>
      <c r="H23" s="94">
        <v>139</v>
      </c>
      <c r="I23" s="330">
        <v>122</v>
      </c>
      <c r="J23" s="367">
        <v>2</v>
      </c>
      <c r="K23" s="94">
        <v>2</v>
      </c>
      <c r="L23" s="1186">
        <v>2.1</v>
      </c>
      <c r="M23" s="508">
        <v>1.7</v>
      </c>
      <c r="N23" s="94">
        <v>2.3</v>
      </c>
      <c r="O23" s="493">
        <v>2</v>
      </c>
    </row>
    <row r="24" spans="1:15" ht="15.75" customHeight="1">
      <c r="A24" s="76"/>
      <c r="B24" s="5">
        <f t="shared" si="0"/>
        <v>20</v>
      </c>
      <c r="C24" s="162" t="s">
        <v>51</v>
      </c>
      <c r="D24" s="1191">
        <v>230</v>
      </c>
      <c r="E24" s="988">
        <v>244</v>
      </c>
      <c r="F24" s="1176">
        <v>224</v>
      </c>
      <c r="G24" s="94">
        <v>269</v>
      </c>
      <c r="H24" s="94">
        <v>174</v>
      </c>
      <c r="I24" s="330">
        <v>162</v>
      </c>
      <c r="J24" s="942">
        <v>1.4</v>
      </c>
      <c r="K24" s="94">
        <v>1.5</v>
      </c>
      <c r="L24" s="1186">
        <v>1.4</v>
      </c>
      <c r="M24" s="508">
        <v>1.6</v>
      </c>
      <c r="N24" s="94">
        <v>1.1</v>
      </c>
      <c r="O24" s="493">
        <v>1</v>
      </c>
    </row>
    <row r="25" spans="1:15" ht="15.75" customHeight="1">
      <c r="A25" s="76"/>
      <c r="B25" s="5">
        <f t="shared" si="0"/>
        <v>21</v>
      </c>
      <c r="C25" s="162" t="s">
        <v>52</v>
      </c>
      <c r="D25" s="1192">
        <v>404</v>
      </c>
      <c r="E25" s="988">
        <v>364</v>
      </c>
      <c r="F25" s="1176">
        <v>358</v>
      </c>
      <c r="G25" s="94">
        <v>338</v>
      </c>
      <c r="H25" s="94">
        <v>355</v>
      </c>
      <c r="I25" s="330">
        <v>320</v>
      </c>
      <c r="J25" s="367">
        <v>6.3</v>
      </c>
      <c r="K25" s="94">
        <v>5.7</v>
      </c>
      <c r="L25" s="1186">
        <v>5.7</v>
      </c>
      <c r="M25" s="508">
        <v>5.2</v>
      </c>
      <c r="N25" s="94">
        <v>5.7</v>
      </c>
      <c r="O25" s="493">
        <v>5.2</v>
      </c>
    </row>
    <row r="26" spans="1:15" ht="15.75" customHeight="1">
      <c r="A26" s="76"/>
      <c r="B26" s="5">
        <f t="shared" si="0"/>
        <v>22</v>
      </c>
      <c r="C26" s="162" t="s">
        <v>53</v>
      </c>
      <c r="D26" s="1191">
        <v>252</v>
      </c>
      <c r="E26" s="988">
        <v>174</v>
      </c>
      <c r="F26" s="1176">
        <v>178</v>
      </c>
      <c r="G26" s="94">
        <v>139</v>
      </c>
      <c r="H26" s="94">
        <v>165</v>
      </c>
      <c r="I26" s="330">
        <v>157</v>
      </c>
      <c r="J26" s="942">
        <v>3.4</v>
      </c>
      <c r="K26" s="94">
        <v>2.3</v>
      </c>
      <c r="L26" s="1186">
        <v>2.4</v>
      </c>
      <c r="M26" s="508">
        <v>1.8</v>
      </c>
      <c r="N26" s="94">
        <v>2.2</v>
      </c>
      <c r="O26" s="493">
        <v>2.2</v>
      </c>
    </row>
    <row r="27" spans="1:15" ht="15.75" customHeight="1">
      <c r="A27" s="76"/>
      <c r="B27" s="5">
        <f t="shared" si="0"/>
        <v>23</v>
      </c>
      <c r="C27" s="162" t="s">
        <v>54</v>
      </c>
      <c r="D27" s="1192">
        <v>72</v>
      </c>
      <c r="E27" s="988">
        <v>84</v>
      </c>
      <c r="F27" s="1176">
        <v>79</v>
      </c>
      <c r="G27" s="94">
        <v>86</v>
      </c>
      <c r="H27" s="94">
        <v>84</v>
      </c>
      <c r="I27" s="330">
        <v>82</v>
      </c>
      <c r="J27" s="367">
        <v>0.9</v>
      </c>
      <c r="K27" s="94">
        <v>1.2</v>
      </c>
      <c r="L27" s="1186">
        <v>1.1</v>
      </c>
      <c r="M27" s="508">
        <v>1.2</v>
      </c>
      <c r="N27" s="94">
        <v>1.2</v>
      </c>
      <c r="O27" s="493">
        <v>1.2</v>
      </c>
    </row>
    <row r="28" spans="1:15" ht="15.75" customHeight="1">
      <c r="A28" s="76"/>
      <c r="B28" s="5">
        <f t="shared" si="0"/>
        <v>24</v>
      </c>
      <c r="C28" s="162" t="s">
        <v>55</v>
      </c>
      <c r="D28" s="1191">
        <v>109</v>
      </c>
      <c r="E28" s="988">
        <v>114</v>
      </c>
      <c r="F28" s="1176">
        <v>118</v>
      </c>
      <c r="G28" s="94">
        <v>105</v>
      </c>
      <c r="H28" s="94">
        <v>101</v>
      </c>
      <c r="I28" s="330">
        <v>83</v>
      </c>
      <c r="J28" s="942">
        <v>2.1</v>
      </c>
      <c r="K28" s="94">
        <v>2.2</v>
      </c>
      <c r="L28" s="1186">
        <v>2.3</v>
      </c>
      <c r="M28" s="508">
        <v>1.9</v>
      </c>
      <c r="N28" s="94">
        <v>2</v>
      </c>
      <c r="O28" s="493">
        <v>1.6</v>
      </c>
    </row>
    <row r="29" spans="1:15" ht="15.75" customHeight="1">
      <c r="A29" s="76"/>
      <c r="B29" s="5">
        <f t="shared" si="0"/>
        <v>25</v>
      </c>
      <c r="C29" s="162" t="s">
        <v>56</v>
      </c>
      <c r="D29" s="1192">
        <v>204</v>
      </c>
      <c r="E29" s="988">
        <v>196</v>
      </c>
      <c r="F29" s="1176">
        <v>173</v>
      </c>
      <c r="G29" s="94">
        <v>176</v>
      </c>
      <c r="H29" s="94">
        <v>157</v>
      </c>
      <c r="I29" s="330">
        <v>151</v>
      </c>
      <c r="J29" s="367">
        <v>3.3</v>
      </c>
      <c r="K29" s="94">
        <v>3.2</v>
      </c>
      <c r="L29" s="1186">
        <v>2.9</v>
      </c>
      <c r="M29" s="508">
        <v>2.8</v>
      </c>
      <c r="N29" s="94">
        <v>2.6</v>
      </c>
      <c r="O29" s="493">
        <v>2.6</v>
      </c>
    </row>
    <row r="30" spans="1:15" ht="15.75" customHeight="1">
      <c r="A30" s="76"/>
      <c r="B30" s="6">
        <f t="shared" si="0"/>
        <v>26</v>
      </c>
      <c r="C30" s="690" t="s">
        <v>57</v>
      </c>
      <c r="D30" s="1191">
        <v>172</v>
      </c>
      <c r="E30" s="988">
        <v>124</v>
      </c>
      <c r="F30" s="1176">
        <v>214</v>
      </c>
      <c r="G30" s="94">
        <v>178</v>
      </c>
      <c r="H30" s="94">
        <v>222</v>
      </c>
      <c r="I30" s="330">
        <v>233</v>
      </c>
      <c r="J30" s="942">
        <v>1</v>
      </c>
      <c r="K30" s="94">
        <v>0.7</v>
      </c>
      <c r="L30" s="1186">
        <v>1.2</v>
      </c>
      <c r="M30" s="508">
        <v>1</v>
      </c>
      <c r="N30" s="94">
        <v>1.3</v>
      </c>
      <c r="O30" s="493">
        <v>1.4</v>
      </c>
    </row>
    <row r="31" spans="1:15" ht="15.75" customHeight="1" thickBot="1">
      <c r="A31" s="76"/>
      <c r="B31" s="30">
        <f t="shared" si="0"/>
        <v>27</v>
      </c>
      <c r="C31" s="690" t="s">
        <v>58</v>
      </c>
      <c r="D31" s="1192">
        <v>49</v>
      </c>
      <c r="E31" s="1177">
        <v>41</v>
      </c>
      <c r="F31" s="1178">
        <v>50</v>
      </c>
      <c r="G31" s="1179">
        <v>53</v>
      </c>
      <c r="H31" s="1179">
        <v>39</v>
      </c>
      <c r="I31" s="332">
        <v>53</v>
      </c>
      <c r="J31" s="943">
        <v>2.2</v>
      </c>
      <c r="K31" s="466">
        <v>1.8</v>
      </c>
      <c r="L31" s="1187">
        <v>2.3</v>
      </c>
      <c r="M31" s="511">
        <v>2.3</v>
      </c>
      <c r="N31" s="466">
        <v>1.8</v>
      </c>
      <c r="O31" s="739">
        <v>2.5</v>
      </c>
    </row>
    <row r="32" spans="1:15" ht="15.75" customHeight="1" thickBot="1">
      <c r="A32" s="76"/>
      <c r="B32" s="2152" t="s">
        <v>69</v>
      </c>
      <c r="C32" s="2153"/>
      <c r="D32" s="1193">
        <v>7507</v>
      </c>
      <c r="E32" s="1181">
        <v>7333</v>
      </c>
      <c r="F32" s="1182">
        <f>SUM(F5:F31)</f>
        <v>7204</v>
      </c>
      <c r="G32" s="1180">
        <v>6665</v>
      </c>
      <c r="H32" s="1180">
        <v>6475</v>
      </c>
      <c r="I32" s="334">
        <v>6162</v>
      </c>
      <c r="J32" s="1063">
        <v>2.8</v>
      </c>
      <c r="K32" s="575">
        <v>2.7</v>
      </c>
      <c r="L32" s="1188">
        <v>2.7</v>
      </c>
      <c r="M32" s="561">
        <v>2.4</v>
      </c>
      <c r="N32" s="575">
        <v>2.5</v>
      </c>
      <c r="O32" s="788">
        <v>2.4</v>
      </c>
    </row>
    <row r="33" spans="1:14" ht="13.5" customHeight="1">
      <c r="A33" s="76"/>
      <c r="B33" s="1842" t="s">
        <v>335</v>
      </c>
      <c r="C33" s="1842"/>
      <c r="D33" s="1577"/>
      <c r="E33" s="1577"/>
      <c r="F33" s="1577"/>
      <c r="G33" s="1577"/>
      <c r="H33" s="1577"/>
      <c r="I33" s="1577"/>
      <c r="J33" s="1577"/>
      <c r="K33" s="1577"/>
      <c r="L33" s="1577"/>
      <c r="M33" s="1577"/>
      <c r="N33" s="1577"/>
    </row>
    <row r="34" ht="13.5" customHeight="1">
      <c r="A34" s="76"/>
    </row>
    <row r="35" ht="13.5" customHeight="1">
      <c r="A35" s="76"/>
    </row>
  </sheetData>
  <sheetProtection/>
  <mergeCells count="9">
    <mergeCell ref="B33:N33"/>
    <mergeCell ref="B2:O2"/>
    <mergeCell ref="K1:O1"/>
    <mergeCell ref="A16:A17"/>
    <mergeCell ref="B32:C32"/>
    <mergeCell ref="B3:B4"/>
    <mergeCell ref="C3:C4"/>
    <mergeCell ref="D3:I3"/>
    <mergeCell ref="J3:O3"/>
  </mergeCells>
  <printOptions/>
  <pageMargins left="0.22" right="0.21" top="0.24" bottom="0.2" header="0.16" footer="0.14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3.8515625" style="0" customWidth="1"/>
    <col min="2" max="2" width="4.8515625" style="0" customWidth="1"/>
    <col min="3" max="3" width="18.8515625" style="0" customWidth="1"/>
    <col min="4" max="15" width="9.57421875" style="0" customWidth="1"/>
    <col min="16" max="16" width="6.140625" style="0" customWidth="1"/>
    <col min="17" max="17" width="7.57421875" style="0" customWidth="1"/>
    <col min="18" max="18" width="6.28125" style="0" customWidth="1"/>
    <col min="19" max="19" width="8.7109375" style="0" customWidth="1"/>
  </cols>
  <sheetData>
    <row r="1" spans="1:19" ht="13.5" customHeight="1">
      <c r="A1" s="85"/>
      <c r="B1" s="85"/>
      <c r="C1" s="85"/>
      <c r="D1" s="86"/>
      <c r="E1" s="86"/>
      <c r="F1" s="86"/>
      <c r="G1" s="86"/>
      <c r="H1" s="86"/>
      <c r="I1" s="86"/>
      <c r="J1" s="86"/>
      <c r="K1" s="86"/>
      <c r="L1" s="86"/>
      <c r="M1" s="1510" t="s">
        <v>378</v>
      </c>
      <c r="N1" s="1510"/>
      <c r="O1" s="1510"/>
      <c r="P1" s="1032"/>
      <c r="Q1" s="1032"/>
      <c r="R1" s="1032"/>
      <c r="S1" s="1032"/>
    </row>
    <row r="2" spans="1:19" ht="39" customHeight="1" thickBot="1">
      <c r="A2" s="85"/>
      <c r="B2" s="2164" t="s">
        <v>148</v>
      </c>
      <c r="C2" s="2164"/>
      <c r="D2" s="2164"/>
      <c r="E2" s="2164"/>
      <c r="F2" s="2164"/>
      <c r="G2" s="2164"/>
      <c r="H2" s="2164"/>
      <c r="I2" s="2164"/>
      <c r="J2" s="2164"/>
      <c r="K2" s="2164"/>
      <c r="L2" s="2164"/>
      <c r="M2" s="2164"/>
      <c r="N2" s="2164"/>
      <c r="O2" s="2164"/>
      <c r="P2" s="1214"/>
      <c r="Q2" s="1214"/>
      <c r="R2" s="1214"/>
      <c r="S2" s="1214"/>
    </row>
    <row r="3" spans="1:19" ht="30.75" customHeight="1">
      <c r="A3" s="85"/>
      <c r="B3" s="2165" t="s">
        <v>193</v>
      </c>
      <c r="C3" s="2168" t="s">
        <v>28</v>
      </c>
      <c r="D3" s="2062" t="s">
        <v>423</v>
      </c>
      <c r="E3" s="2063"/>
      <c r="F3" s="2063"/>
      <c r="G3" s="2063"/>
      <c r="H3" s="2063"/>
      <c r="I3" s="2063"/>
      <c r="J3" s="2063" t="s">
        <v>424</v>
      </c>
      <c r="K3" s="2063"/>
      <c r="L3" s="2063"/>
      <c r="M3" s="2063"/>
      <c r="N3" s="2063"/>
      <c r="O3" s="2064"/>
      <c r="P3" s="1201"/>
      <c r="Q3" s="1201"/>
      <c r="R3" s="1201"/>
      <c r="S3" s="1201"/>
    </row>
    <row r="4" spans="1:19" ht="18.75" customHeight="1">
      <c r="A4" s="85"/>
      <c r="B4" s="2166"/>
      <c r="C4" s="2169"/>
      <c r="D4" s="2065" t="s">
        <v>90</v>
      </c>
      <c r="E4" s="2066"/>
      <c r="F4" s="2066"/>
      <c r="G4" s="2066" t="s">
        <v>425</v>
      </c>
      <c r="H4" s="2066"/>
      <c r="I4" s="2066"/>
      <c r="J4" s="2066" t="s">
        <v>90</v>
      </c>
      <c r="K4" s="2066"/>
      <c r="L4" s="2066"/>
      <c r="M4" s="2066" t="s">
        <v>425</v>
      </c>
      <c r="N4" s="2066"/>
      <c r="O4" s="2067"/>
      <c r="P4" s="1202"/>
      <c r="Q4" s="1203"/>
      <c r="R4" s="1202"/>
      <c r="S4" s="1203"/>
    </row>
    <row r="5" spans="1:19" ht="21.75" customHeight="1" thickBot="1">
      <c r="A5" s="85"/>
      <c r="B5" s="2167"/>
      <c r="C5" s="2170"/>
      <c r="D5" s="1204">
        <v>2011</v>
      </c>
      <c r="E5" s="1205">
        <v>2012</v>
      </c>
      <c r="F5" s="1205">
        <v>2013</v>
      </c>
      <c r="G5" s="1205">
        <v>2011</v>
      </c>
      <c r="H5" s="1205">
        <v>2012</v>
      </c>
      <c r="I5" s="1205">
        <v>2013</v>
      </c>
      <c r="J5" s="1205">
        <v>2011</v>
      </c>
      <c r="K5" s="1205">
        <v>2012</v>
      </c>
      <c r="L5" s="1205">
        <v>2013</v>
      </c>
      <c r="M5" s="1205">
        <v>2011</v>
      </c>
      <c r="N5" s="1206">
        <v>2012</v>
      </c>
      <c r="O5" s="1207">
        <v>2013</v>
      </c>
      <c r="P5" s="1197"/>
      <c r="Q5" s="1198"/>
      <c r="R5" s="1197"/>
      <c r="S5" s="1198"/>
    </row>
    <row r="6" spans="1:19" ht="15.75" customHeight="1">
      <c r="A6" s="85"/>
      <c r="B6" s="336">
        <v>1</v>
      </c>
      <c r="C6" s="1194" t="s">
        <v>32</v>
      </c>
      <c r="D6" s="372">
        <v>20</v>
      </c>
      <c r="E6" s="492">
        <v>26</v>
      </c>
      <c r="F6" s="492">
        <v>31</v>
      </c>
      <c r="G6" s="1051">
        <v>0.59</v>
      </c>
      <c r="H6" s="492">
        <v>0.77</v>
      </c>
      <c r="I6" s="251">
        <v>0.9</v>
      </c>
      <c r="J6" s="286">
        <v>4</v>
      </c>
      <c r="K6" s="492">
        <v>4</v>
      </c>
      <c r="L6" s="492">
        <v>6</v>
      </c>
      <c r="M6" s="1208">
        <v>0.12</v>
      </c>
      <c r="N6" s="1208">
        <v>0.12</v>
      </c>
      <c r="O6" s="1209">
        <v>0.17</v>
      </c>
      <c r="P6" s="1192"/>
      <c r="Q6" s="1192"/>
      <c r="R6" s="1192"/>
      <c r="S6" s="1199"/>
    </row>
    <row r="7" spans="1:19" ht="15.75" customHeight="1">
      <c r="A7" s="85"/>
      <c r="B7" s="337">
        <v>2</v>
      </c>
      <c r="C7" s="1195" t="s">
        <v>33</v>
      </c>
      <c r="D7" s="249">
        <v>24</v>
      </c>
      <c r="E7" s="96">
        <v>29</v>
      </c>
      <c r="F7" s="96">
        <v>21</v>
      </c>
      <c r="G7" s="720">
        <v>0.8</v>
      </c>
      <c r="H7" s="96">
        <v>0.97</v>
      </c>
      <c r="I7" s="254">
        <v>0.71</v>
      </c>
      <c r="J7" s="250">
        <v>4</v>
      </c>
      <c r="K7" s="96">
        <v>3</v>
      </c>
      <c r="L7" s="96">
        <v>0</v>
      </c>
      <c r="M7" s="465">
        <v>0.13</v>
      </c>
      <c r="N7" s="465">
        <v>0.1</v>
      </c>
      <c r="O7" s="682">
        <v>0</v>
      </c>
      <c r="P7" s="1192"/>
      <c r="Q7" s="1192"/>
      <c r="R7" s="1192"/>
      <c r="S7" s="1199"/>
    </row>
    <row r="8" spans="1:19" ht="15.75" customHeight="1">
      <c r="A8" s="85"/>
      <c r="B8" s="337">
        <v>3</v>
      </c>
      <c r="C8" s="1195" t="s">
        <v>34</v>
      </c>
      <c r="D8" s="249">
        <v>22</v>
      </c>
      <c r="E8" s="96">
        <v>24</v>
      </c>
      <c r="F8" s="96">
        <v>20</v>
      </c>
      <c r="G8" s="720">
        <v>0.94</v>
      </c>
      <c r="H8" s="96">
        <v>1.03</v>
      </c>
      <c r="I8" s="254">
        <v>0.85</v>
      </c>
      <c r="J8" s="250">
        <v>5</v>
      </c>
      <c r="K8" s="96">
        <v>4</v>
      </c>
      <c r="L8" s="96">
        <v>0</v>
      </c>
      <c r="M8" s="465">
        <v>0.21</v>
      </c>
      <c r="N8" s="465">
        <v>0.17</v>
      </c>
      <c r="O8" s="682">
        <v>0</v>
      </c>
      <c r="P8" s="1192"/>
      <c r="Q8" s="1192"/>
      <c r="R8" s="1192"/>
      <c r="S8" s="1199"/>
    </row>
    <row r="9" spans="1:19" ht="15.75" customHeight="1">
      <c r="A9" s="85"/>
      <c r="B9" s="337">
        <v>4</v>
      </c>
      <c r="C9" s="1195" t="s">
        <v>35</v>
      </c>
      <c r="D9" s="249">
        <v>13</v>
      </c>
      <c r="E9" s="96">
        <v>18</v>
      </c>
      <c r="F9" s="96">
        <v>15</v>
      </c>
      <c r="G9" s="720">
        <v>0.23</v>
      </c>
      <c r="H9" s="96">
        <v>0.32</v>
      </c>
      <c r="I9" s="254">
        <v>0.27</v>
      </c>
      <c r="J9" s="250">
        <v>2</v>
      </c>
      <c r="K9" s="96">
        <v>3</v>
      </c>
      <c r="L9" s="96">
        <v>2</v>
      </c>
      <c r="M9" s="465">
        <v>0.04</v>
      </c>
      <c r="N9" s="465">
        <v>0.05</v>
      </c>
      <c r="O9" s="682">
        <v>0.04</v>
      </c>
      <c r="P9" s="1192"/>
      <c r="Q9" s="1192"/>
      <c r="R9" s="1192"/>
      <c r="S9" s="1199"/>
    </row>
    <row r="10" spans="1:19" ht="15.75" customHeight="1">
      <c r="A10" s="85"/>
      <c r="B10" s="337">
        <v>5</v>
      </c>
      <c r="C10" s="1195" t="s">
        <v>36</v>
      </c>
      <c r="D10" s="249">
        <v>30</v>
      </c>
      <c r="E10" s="96">
        <v>26</v>
      </c>
      <c r="F10" s="96">
        <v>27</v>
      </c>
      <c r="G10" s="720">
        <v>0.45</v>
      </c>
      <c r="H10" s="96">
        <v>0.39</v>
      </c>
      <c r="I10" s="254">
        <v>0.41</v>
      </c>
      <c r="J10" s="250">
        <v>2</v>
      </c>
      <c r="K10" s="96">
        <v>4</v>
      </c>
      <c r="L10" s="96">
        <v>3</v>
      </c>
      <c r="M10" s="465">
        <v>0.03</v>
      </c>
      <c r="N10" s="465">
        <v>0.06</v>
      </c>
      <c r="O10" s="682">
        <v>0.05</v>
      </c>
      <c r="P10" s="1192"/>
      <c r="Q10" s="1192"/>
      <c r="R10" s="1192"/>
      <c r="S10" s="1199"/>
    </row>
    <row r="11" spans="1:19" ht="15.75" customHeight="1">
      <c r="A11" s="85"/>
      <c r="B11" s="337">
        <v>6</v>
      </c>
      <c r="C11" s="1195" t="s">
        <v>37</v>
      </c>
      <c r="D11" s="249">
        <v>9</v>
      </c>
      <c r="E11" s="96">
        <v>11</v>
      </c>
      <c r="F11" s="96">
        <v>11</v>
      </c>
      <c r="G11" s="720">
        <v>0.36</v>
      </c>
      <c r="H11" s="96">
        <v>0.45</v>
      </c>
      <c r="I11" s="254">
        <v>0.45</v>
      </c>
      <c r="J11" s="250">
        <v>0</v>
      </c>
      <c r="K11" s="96">
        <v>2</v>
      </c>
      <c r="L11" s="96">
        <v>1</v>
      </c>
      <c r="M11" s="465">
        <v>0</v>
      </c>
      <c r="N11" s="465">
        <v>0.08</v>
      </c>
      <c r="O11" s="682">
        <v>0.04</v>
      </c>
      <c r="P11" s="1192"/>
      <c r="Q11" s="1192"/>
      <c r="R11" s="1192"/>
      <c r="S11" s="1199"/>
    </row>
    <row r="12" spans="1:19" ht="15.75" customHeight="1">
      <c r="A12" s="85"/>
      <c r="B12" s="337">
        <v>7</v>
      </c>
      <c r="C12" s="1195" t="s">
        <v>38</v>
      </c>
      <c r="D12" s="249">
        <v>15</v>
      </c>
      <c r="E12" s="96">
        <v>15</v>
      </c>
      <c r="F12" s="96">
        <v>16</v>
      </c>
      <c r="G12" s="720">
        <v>0.53</v>
      </c>
      <c r="H12" s="96">
        <v>0.53</v>
      </c>
      <c r="I12" s="254">
        <v>0.56</v>
      </c>
      <c r="J12" s="250">
        <v>0</v>
      </c>
      <c r="K12" s="96">
        <v>6</v>
      </c>
      <c r="L12" s="96">
        <v>4</v>
      </c>
      <c r="M12" s="465">
        <v>0</v>
      </c>
      <c r="N12" s="465">
        <v>0.21</v>
      </c>
      <c r="O12" s="682">
        <v>0.14</v>
      </c>
      <c r="P12" s="1192"/>
      <c r="Q12" s="1192"/>
      <c r="R12" s="1192"/>
      <c r="S12" s="1199"/>
    </row>
    <row r="13" spans="1:19" ht="15.75" customHeight="1">
      <c r="A13" s="85"/>
      <c r="B13" s="337">
        <v>8</v>
      </c>
      <c r="C13" s="1195" t="s">
        <v>39</v>
      </c>
      <c r="D13" s="249">
        <v>18</v>
      </c>
      <c r="E13" s="96">
        <v>17</v>
      </c>
      <c r="F13" s="96">
        <v>19</v>
      </c>
      <c r="G13" s="720">
        <v>0.62</v>
      </c>
      <c r="H13" s="96">
        <v>0.59</v>
      </c>
      <c r="I13" s="254">
        <v>0.66</v>
      </c>
      <c r="J13" s="250">
        <v>4</v>
      </c>
      <c r="K13" s="96">
        <v>3</v>
      </c>
      <c r="L13" s="96">
        <v>4</v>
      </c>
      <c r="M13" s="465">
        <v>0.14</v>
      </c>
      <c r="N13" s="465">
        <v>0.1</v>
      </c>
      <c r="O13" s="682">
        <v>0.14</v>
      </c>
      <c r="P13" s="1192"/>
      <c r="Q13" s="1192"/>
      <c r="R13" s="1192"/>
      <c r="S13" s="1199"/>
    </row>
    <row r="14" spans="1:19" ht="15.75" customHeight="1">
      <c r="A14" s="85"/>
      <c r="B14" s="337">
        <v>9</v>
      </c>
      <c r="C14" s="1195" t="s">
        <v>40</v>
      </c>
      <c r="D14" s="249">
        <v>23</v>
      </c>
      <c r="E14" s="96">
        <v>18</v>
      </c>
      <c r="F14" s="96">
        <v>16</v>
      </c>
      <c r="G14" s="720">
        <v>0.81</v>
      </c>
      <c r="H14" s="96">
        <v>0.64</v>
      </c>
      <c r="I14" s="254">
        <v>0.57</v>
      </c>
      <c r="J14" s="250">
        <v>6</v>
      </c>
      <c r="K14" s="96">
        <v>1</v>
      </c>
      <c r="L14" s="96">
        <v>3</v>
      </c>
      <c r="M14" s="465">
        <v>0.21</v>
      </c>
      <c r="N14" s="465">
        <v>0.04</v>
      </c>
      <c r="O14" s="682">
        <v>0.11</v>
      </c>
      <c r="P14" s="1192"/>
      <c r="Q14" s="1192"/>
      <c r="R14" s="1192"/>
      <c r="S14" s="1199"/>
    </row>
    <row r="15" spans="1:19" ht="15.75" customHeight="1">
      <c r="A15" s="85"/>
      <c r="B15" s="337">
        <v>10</v>
      </c>
      <c r="C15" s="1195" t="s">
        <v>41</v>
      </c>
      <c r="D15" s="249">
        <v>26</v>
      </c>
      <c r="E15" s="96">
        <v>24</v>
      </c>
      <c r="F15" s="96">
        <v>25</v>
      </c>
      <c r="G15" s="720">
        <v>0.86</v>
      </c>
      <c r="H15" s="96">
        <v>0.79</v>
      </c>
      <c r="I15" s="254">
        <v>0.81</v>
      </c>
      <c r="J15" s="250">
        <v>2</v>
      </c>
      <c r="K15" s="96">
        <v>2</v>
      </c>
      <c r="L15" s="96">
        <v>0</v>
      </c>
      <c r="M15" s="465">
        <v>0.07</v>
      </c>
      <c r="N15" s="465">
        <v>0.07</v>
      </c>
      <c r="O15" s="682">
        <v>0</v>
      </c>
      <c r="P15" s="1192"/>
      <c r="Q15" s="1192"/>
      <c r="R15" s="1192"/>
      <c r="S15" s="1199"/>
    </row>
    <row r="16" spans="1:19" ht="15.75" customHeight="1">
      <c r="A16" s="85"/>
      <c r="B16" s="338">
        <v>11</v>
      </c>
      <c r="C16" s="1195" t="s">
        <v>42</v>
      </c>
      <c r="D16" s="249">
        <v>29</v>
      </c>
      <c r="E16" s="96">
        <v>28</v>
      </c>
      <c r="F16" s="96">
        <v>19</v>
      </c>
      <c r="G16" s="720">
        <v>1.65</v>
      </c>
      <c r="H16" s="96">
        <v>1.61</v>
      </c>
      <c r="I16" s="254">
        <v>1.1</v>
      </c>
      <c r="J16" s="250">
        <v>5</v>
      </c>
      <c r="K16" s="96">
        <v>5</v>
      </c>
      <c r="L16" s="96">
        <v>2</v>
      </c>
      <c r="M16" s="465">
        <v>0.28</v>
      </c>
      <c r="N16" s="465">
        <v>0.29</v>
      </c>
      <c r="O16" s="682">
        <v>0.12</v>
      </c>
      <c r="P16" s="1192"/>
      <c r="Q16" s="1192"/>
      <c r="R16" s="1192"/>
      <c r="S16" s="1199"/>
    </row>
    <row r="17" spans="1:19" ht="15.75" customHeight="1">
      <c r="A17" s="1734">
        <v>114</v>
      </c>
      <c r="B17" s="338">
        <v>12</v>
      </c>
      <c r="C17" s="1195" t="s">
        <v>43</v>
      </c>
      <c r="D17" s="249">
        <v>46</v>
      </c>
      <c r="E17" s="96">
        <v>38</v>
      </c>
      <c r="F17" s="96">
        <v>36</v>
      </c>
      <c r="G17" s="720">
        <v>1.36</v>
      </c>
      <c r="H17" s="96">
        <v>1.13</v>
      </c>
      <c r="I17" s="254">
        <v>1.08</v>
      </c>
      <c r="J17" s="250">
        <v>3</v>
      </c>
      <c r="K17" s="96">
        <v>2</v>
      </c>
      <c r="L17" s="96">
        <v>7</v>
      </c>
      <c r="M17" s="465">
        <v>0.09</v>
      </c>
      <c r="N17" s="465">
        <v>0.06</v>
      </c>
      <c r="O17" s="682">
        <v>0.21</v>
      </c>
      <c r="P17" s="1192"/>
      <c r="Q17" s="1192"/>
      <c r="R17" s="1192"/>
      <c r="S17" s="1199"/>
    </row>
    <row r="18" spans="1:19" ht="15.75" customHeight="1">
      <c r="A18" s="1734"/>
      <c r="B18" s="338">
        <v>13</v>
      </c>
      <c r="C18" s="1195" t="s">
        <v>44</v>
      </c>
      <c r="D18" s="249">
        <v>67</v>
      </c>
      <c r="E18" s="96">
        <v>59</v>
      </c>
      <c r="F18" s="96">
        <v>43</v>
      </c>
      <c r="G18" s="720">
        <v>1.37</v>
      </c>
      <c r="H18" s="96">
        <v>1.22</v>
      </c>
      <c r="I18" s="254">
        <v>0.89</v>
      </c>
      <c r="J18" s="250">
        <v>18</v>
      </c>
      <c r="K18" s="96">
        <v>12</v>
      </c>
      <c r="L18" s="96">
        <v>9</v>
      </c>
      <c r="M18" s="465">
        <v>0.37</v>
      </c>
      <c r="N18" s="465">
        <v>0.25</v>
      </c>
      <c r="O18" s="682">
        <v>0.19</v>
      </c>
      <c r="P18" s="1192"/>
      <c r="Q18" s="1192"/>
      <c r="R18" s="1192"/>
      <c r="S18" s="1199"/>
    </row>
    <row r="19" spans="1:19" ht="15.75" customHeight="1">
      <c r="A19" s="85"/>
      <c r="B19" s="338">
        <v>14</v>
      </c>
      <c r="C19" s="1195" t="s">
        <v>45</v>
      </c>
      <c r="D19" s="249">
        <v>6</v>
      </c>
      <c r="E19" s="96">
        <v>8</v>
      </c>
      <c r="F19" s="96">
        <v>7</v>
      </c>
      <c r="G19" s="720">
        <v>0.29</v>
      </c>
      <c r="H19" s="96">
        <v>0.38</v>
      </c>
      <c r="I19" s="254">
        <v>0.34</v>
      </c>
      <c r="J19" s="250">
        <v>2</v>
      </c>
      <c r="K19" s="96">
        <v>2</v>
      </c>
      <c r="L19" s="96">
        <v>1</v>
      </c>
      <c r="M19" s="465">
        <v>0.1</v>
      </c>
      <c r="N19" s="465">
        <v>0.1</v>
      </c>
      <c r="O19" s="682">
        <v>0.05</v>
      </c>
      <c r="P19" s="1192"/>
      <c r="Q19" s="1192"/>
      <c r="R19" s="1192"/>
      <c r="S19" s="1199"/>
    </row>
    <row r="20" spans="1:19" ht="15.75" customHeight="1">
      <c r="A20" s="85"/>
      <c r="B20" s="338">
        <v>15</v>
      </c>
      <c r="C20" s="1195" t="s">
        <v>46</v>
      </c>
      <c r="D20" s="249">
        <v>15</v>
      </c>
      <c r="E20" s="96">
        <v>7</v>
      </c>
      <c r="F20" s="96">
        <v>13</v>
      </c>
      <c r="G20" s="720">
        <v>0.34</v>
      </c>
      <c r="H20" s="96">
        <v>0.16</v>
      </c>
      <c r="I20" s="254">
        <v>0.29</v>
      </c>
      <c r="J20" s="250">
        <v>6</v>
      </c>
      <c r="K20" s="96">
        <v>0</v>
      </c>
      <c r="L20" s="96">
        <v>6</v>
      </c>
      <c r="M20" s="465">
        <v>0.14</v>
      </c>
      <c r="N20" s="465">
        <v>0</v>
      </c>
      <c r="O20" s="682">
        <v>0.14</v>
      </c>
      <c r="P20" s="1192"/>
      <c r="Q20" s="1192"/>
      <c r="R20" s="1192"/>
      <c r="S20" s="1199"/>
    </row>
    <row r="21" spans="1:19" ht="15.75" customHeight="1">
      <c r="A21" s="85"/>
      <c r="B21" s="338">
        <v>16</v>
      </c>
      <c r="C21" s="1195" t="s">
        <v>47</v>
      </c>
      <c r="D21" s="249">
        <v>22</v>
      </c>
      <c r="E21" s="96">
        <v>20</v>
      </c>
      <c r="F21" s="96">
        <v>17</v>
      </c>
      <c r="G21" s="720">
        <v>0.91</v>
      </c>
      <c r="H21" s="96">
        <v>0.84</v>
      </c>
      <c r="I21" s="254">
        <v>0.72</v>
      </c>
      <c r="J21" s="250">
        <v>1</v>
      </c>
      <c r="K21" s="96">
        <v>3</v>
      </c>
      <c r="L21" s="96">
        <v>1</v>
      </c>
      <c r="M21" s="465">
        <v>0.04</v>
      </c>
      <c r="N21" s="465">
        <v>0.13</v>
      </c>
      <c r="O21" s="682">
        <v>0.04</v>
      </c>
      <c r="P21" s="1192"/>
      <c r="Q21" s="1192"/>
      <c r="R21" s="1192"/>
      <c r="S21" s="1199"/>
    </row>
    <row r="22" spans="1:19" ht="15.75" customHeight="1">
      <c r="A22" s="85"/>
      <c r="B22" s="338">
        <v>17</v>
      </c>
      <c r="C22" s="1195" t="s">
        <v>48</v>
      </c>
      <c r="D22" s="249">
        <v>26</v>
      </c>
      <c r="E22" s="96">
        <v>26</v>
      </c>
      <c r="F22" s="96">
        <v>30</v>
      </c>
      <c r="G22" s="720">
        <v>0.96</v>
      </c>
      <c r="H22" s="96">
        <v>0.96</v>
      </c>
      <c r="I22" s="254">
        <v>1.1</v>
      </c>
      <c r="J22" s="250">
        <v>4</v>
      </c>
      <c r="K22" s="96">
        <v>3</v>
      </c>
      <c r="L22" s="96">
        <v>4</v>
      </c>
      <c r="M22" s="465">
        <v>0.15</v>
      </c>
      <c r="N22" s="465">
        <v>0.11</v>
      </c>
      <c r="O22" s="682">
        <v>0.15</v>
      </c>
      <c r="P22" s="1192"/>
      <c r="Q22" s="1192"/>
      <c r="R22" s="1192"/>
      <c r="S22" s="1199"/>
    </row>
    <row r="23" spans="1:19" ht="15.75" customHeight="1">
      <c r="A23" s="85"/>
      <c r="B23" s="338">
        <v>18</v>
      </c>
      <c r="C23" s="1195" t="s">
        <v>49</v>
      </c>
      <c r="D23" s="249">
        <v>38</v>
      </c>
      <c r="E23" s="96">
        <v>35</v>
      </c>
      <c r="F23" s="96">
        <v>37</v>
      </c>
      <c r="G23" s="720">
        <v>2.08</v>
      </c>
      <c r="H23" s="96">
        <v>1.95</v>
      </c>
      <c r="I23" s="254">
        <v>2.07</v>
      </c>
      <c r="J23" s="250">
        <v>5</v>
      </c>
      <c r="K23" s="96">
        <v>2</v>
      </c>
      <c r="L23" s="96">
        <v>2</v>
      </c>
      <c r="M23" s="465">
        <v>0.27</v>
      </c>
      <c r="N23" s="465">
        <v>0.11</v>
      </c>
      <c r="O23" s="682">
        <v>0.11</v>
      </c>
      <c r="P23" s="1192"/>
      <c r="Q23" s="1192"/>
      <c r="R23" s="1192"/>
      <c r="S23" s="1199"/>
    </row>
    <row r="24" spans="1:19" ht="15.75" customHeight="1">
      <c r="A24" s="85"/>
      <c r="B24" s="338">
        <v>19</v>
      </c>
      <c r="C24" s="1195" t="s">
        <v>50</v>
      </c>
      <c r="D24" s="249">
        <v>4</v>
      </c>
      <c r="E24" s="96">
        <v>4</v>
      </c>
      <c r="F24" s="96">
        <v>5</v>
      </c>
      <c r="G24" s="720">
        <v>0.19</v>
      </c>
      <c r="H24" s="96">
        <v>0.19</v>
      </c>
      <c r="I24" s="254">
        <v>0.24</v>
      </c>
      <c r="J24" s="250">
        <v>1</v>
      </c>
      <c r="K24" s="96">
        <v>0</v>
      </c>
      <c r="L24" s="96">
        <v>1</v>
      </c>
      <c r="M24" s="465">
        <v>0.05</v>
      </c>
      <c r="N24" s="465">
        <v>0</v>
      </c>
      <c r="O24" s="682">
        <v>0.05</v>
      </c>
      <c r="P24" s="1192"/>
      <c r="Q24" s="1192"/>
      <c r="R24" s="1192"/>
      <c r="S24" s="1199"/>
    </row>
    <row r="25" spans="1:19" ht="15.75" customHeight="1">
      <c r="A25" s="85"/>
      <c r="B25" s="338">
        <v>20</v>
      </c>
      <c r="C25" s="1195" t="s">
        <v>51</v>
      </c>
      <c r="D25" s="249">
        <v>15</v>
      </c>
      <c r="E25" s="96">
        <v>17</v>
      </c>
      <c r="F25" s="96">
        <v>17</v>
      </c>
      <c r="G25" s="720">
        <v>0.36</v>
      </c>
      <c r="H25" s="96">
        <v>0.41</v>
      </c>
      <c r="I25" s="254">
        <v>0.41</v>
      </c>
      <c r="J25" s="250">
        <v>5</v>
      </c>
      <c r="K25" s="96">
        <v>1</v>
      </c>
      <c r="L25" s="96">
        <v>8</v>
      </c>
      <c r="M25" s="465">
        <v>0.12</v>
      </c>
      <c r="N25" s="465">
        <v>0.02</v>
      </c>
      <c r="O25" s="682">
        <v>0.19</v>
      </c>
      <c r="P25" s="1192"/>
      <c r="Q25" s="1192"/>
      <c r="R25" s="1192"/>
      <c r="S25" s="1199"/>
    </row>
    <row r="26" spans="1:19" ht="15.75" customHeight="1">
      <c r="A26" s="85"/>
      <c r="B26" s="338">
        <v>21</v>
      </c>
      <c r="C26" s="1195" t="s">
        <v>52</v>
      </c>
      <c r="D26" s="249">
        <v>30</v>
      </c>
      <c r="E26" s="96">
        <v>25</v>
      </c>
      <c r="F26" s="96">
        <v>14</v>
      </c>
      <c r="G26" s="720">
        <v>1.5</v>
      </c>
      <c r="H26" s="96">
        <v>1.26</v>
      </c>
      <c r="I26" s="254">
        <v>0.71</v>
      </c>
      <c r="J26" s="250">
        <v>8</v>
      </c>
      <c r="K26" s="96">
        <v>8</v>
      </c>
      <c r="L26" s="96">
        <v>5</v>
      </c>
      <c r="M26" s="465">
        <v>0.4</v>
      </c>
      <c r="N26" s="465">
        <v>0.4</v>
      </c>
      <c r="O26" s="682">
        <v>0.25</v>
      </c>
      <c r="P26" s="1192"/>
      <c r="Q26" s="1192"/>
      <c r="R26" s="1192"/>
      <c r="S26" s="1199"/>
    </row>
    <row r="27" spans="1:19" ht="15.75" customHeight="1">
      <c r="A27" s="85"/>
      <c r="B27" s="338">
        <v>22</v>
      </c>
      <c r="C27" s="1195" t="s">
        <v>53</v>
      </c>
      <c r="D27" s="249">
        <v>23</v>
      </c>
      <c r="E27" s="96">
        <v>25</v>
      </c>
      <c r="F27" s="96">
        <v>25</v>
      </c>
      <c r="G27" s="720">
        <v>0.94</v>
      </c>
      <c r="H27" s="96">
        <v>1.03</v>
      </c>
      <c r="I27" s="254">
        <v>1.04</v>
      </c>
      <c r="J27" s="250">
        <v>3</v>
      </c>
      <c r="K27" s="96">
        <v>2</v>
      </c>
      <c r="L27" s="96">
        <v>3</v>
      </c>
      <c r="M27" s="465">
        <v>0.12</v>
      </c>
      <c r="N27" s="465">
        <v>0.08</v>
      </c>
      <c r="O27" s="682">
        <v>0.12</v>
      </c>
      <c r="P27" s="1192"/>
      <c r="Q27" s="1192"/>
      <c r="R27" s="1192"/>
      <c r="S27" s="1199"/>
    </row>
    <row r="28" spans="1:19" ht="15.75" customHeight="1">
      <c r="A28" s="85"/>
      <c r="B28" s="338">
        <v>23</v>
      </c>
      <c r="C28" s="1195" t="s">
        <v>54</v>
      </c>
      <c r="D28" s="249">
        <v>24</v>
      </c>
      <c r="E28" s="96">
        <v>23</v>
      </c>
      <c r="F28" s="96">
        <v>17</v>
      </c>
      <c r="G28" s="720">
        <v>1.12</v>
      </c>
      <c r="H28" s="96">
        <v>1.09</v>
      </c>
      <c r="I28" s="254">
        <v>0.81</v>
      </c>
      <c r="J28" s="250">
        <v>1</v>
      </c>
      <c r="K28" s="96">
        <v>2</v>
      </c>
      <c r="L28" s="96">
        <v>0</v>
      </c>
      <c r="M28" s="465">
        <v>0.05</v>
      </c>
      <c r="N28" s="465">
        <v>0.09</v>
      </c>
      <c r="O28" s="682">
        <v>0</v>
      </c>
      <c r="P28" s="1192"/>
      <c r="Q28" s="1192"/>
      <c r="R28" s="1192"/>
      <c r="S28" s="1199"/>
    </row>
    <row r="29" spans="1:19" ht="15.75" customHeight="1">
      <c r="A29" s="85"/>
      <c r="B29" s="338">
        <v>24</v>
      </c>
      <c r="C29" s="1195" t="s">
        <v>55</v>
      </c>
      <c r="D29" s="249">
        <v>8</v>
      </c>
      <c r="E29" s="96">
        <v>10</v>
      </c>
      <c r="F29" s="96">
        <v>10</v>
      </c>
      <c r="G29" s="720">
        <v>0.43</v>
      </c>
      <c r="H29" s="96">
        <v>0.54</v>
      </c>
      <c r="I29" s="254">
        <v>0.54</v>
      </c>
      <c r="J29" s="250">
        <v>0</v>
      </c>
      <c r="K29" s="96">
        <v>2</v>
      </c>
      <c r="L29" s="96">
        <v>1</v>
      </c>
      <c r="M29" s="465">
        <v>0</v>
      </c>
      <c r="N29" s="465">
        <v>0.11</v>
      </c>
      <c r="O29" s="682">
        <v>0.05</v>
      </c>
      <c r="P29" s="1192"/>
      <c r="Q29" s="1192"/>
      <c r="R29" s="1192"/>
      <c r="S29" s="1199"/>
    </row>
    <row r="30" spans="1:19" ht="15.75" customHeight="1">
      <c r="A30" s="85"/>
      <c r="B30" s="338">
        <v>25</v>
      </c>
      <c r="C30" s="1195" t="s">
        <v>56</v>
      </c>
      <c r="D30" s="249">
        <v>11</v>
      </c>
      <c r="E30" s="96">
        <v>13</v>
      </c>
      <c r="F30" s="96">
        <v>17</v>
      </c>
      <c r="G30" s="720">
        <v>0.64</v>
      </c>
      <c r="H30" s="96">
        <v>0.76</v>
      </c>
      <c r="I30" s="254">
        <v>1.01</v>
      </c>
      <c r="J30" s="250">
        <v>0</v>
      </c>
      <c r="K30" s="96">
        <v>3</v>
      </c>
      <c r="L30" s="96">
        <v>6</v>
      </c>
      <c r="M30" s="465">
        <v>0</v>
      </c>
      <c r="N30" s="465">
        <v>0.18</v>
      </c>
      <c r="O30" s="682">
        <v>0.36</v>
      </c>
      <c r="P30" s="1192"/>
      <c r="Q30" s="1192"/>
      <c r="R30" s="1192"/>
      <c r="S30" s="1199"/>
    </row>
    <row r="31" spans="1:19" ht="15.75" customHeight="1">
      <c r="A31" s="85"/>
      <c r="B31" s="339">
        <v>26</v>
      </c>
      <c r="C31" s="1196" t="s">
        <v>57</v>
      </c>
      <c r="D31" s="249">
        <v>40</v>
      </c>
      <c r="E31" s="96">
        <v>38</v>
      </c>
      <c r="F31" s="96">
        <v>44</v>
      </c>
      <c r="G31" s="720">
        <v>0.89</v>
      </c>
      <c r="H31" s="96">
        <v>0.83</v>
      </c>
      <c r="I31" s="254">
        <v>0.94</v>
      </c>
      <c r="J31" s="250">
        <v>4</v>
      </c>
      <c r="K31" s="96">
        <v>2</v>
      </c>
      <c r="L31" s="96">
        <v>5</v>
      </c>
      <c r="M31" s="465">
        <v>0.09</v>
      </c>
      <c r="N31" s="465">
        <v>0.04</v>
      </c>
      <c r="O31" s="682">
        <v>0.11</v>
      </c>
      <c r="P31" s="1192"/>
      <c r="Q31" s="1192"/>
      <c r="R31" s="1192"/>
      <c r="S31" s="1199"/>
    </row>
    <row r="32" spans="1:19" ht="15.75" customHeight="1" thickBot="1">
      <c r="A32" s="85"/>
      <c r="B32" s="339">
        <v>27</v>
      </c>
      <c r="C32" s="1196" t="s">
        <v>58</v>
      </c>
      <c r="D32" s="257">
        <v>5</v>
      </c>
      <c r="E32" s="224">
        <v>5</v>
      </c>
      <c r="F32" s="224">
        <v>4</v>
      </c>
      <c r="G32" s="1210">
        <v>0.83</v>
      </c>
      <c r="H32" s="224">
        <v>0.82</v>
      </c>
      <c r="I32" s="333">
        <v>0.63</v>
      </c>
      <c r="J32" s="258">
        <v>0</v>
      </c>
      <c r="K32" s="224">
        <v>0</v>
      </c>
      <c r="L32" s="224">
        <v>1</v>
      </c>
      <c r="M32" s="1211">
        <v>0</v>
      </c>
      <c r="N32" s="1211">
        <v>0</v>
      </c>
      <c r="O32" s="1212">
        <v>0.16</v>
      </c>
      <c r="P32" s="1192"/>
      <c r="Q32" s="1192"/>
      <c r="R32" s="1192"/>
      <c r="S32" s="1199"/>
    </row>
    <row r="33" spans="1:19" ht="15.75" customHeight="1" thickBot="1">
      <c r="A33" s="85"/>
      <c r="B33" s="2162" t="s">
        <v>69</v>
      </c>
      <c r="C33" s="2163"/>
      <c r="D33" s="392">
        <v>609</v>
      </c>
      <c r="E33" s="279">
        <v>589</v>
      </c>
      <c r="F33" s="279">
        <v>556</v>
      </c>
      <c r="G33" s="1057">
        <v>0.76</v>
      </c>
      <c r="H33" s="279">
        <v>0.74</v>
      </c>
      <c r="I33" s="1213">
        <v>0.7</v>
      </c>
      <c r="J33" s="342">
        <v>95</v>
      </c>
      <c r="K33" s="279">
        <v>81</v>
      </c>
      <c r="L33" s="279">
        <v>85</v>
      </c>
      <c r="M33" s="1213">
        <v>0.12</v>
      </c>
      <c r="N33" s="1213">
        <v>0.1</v>
      </c>
      <c r="O33" s="276">
        <v>0.11</v>
      </c>
      <c r="P33" s="368"/>
      <c r="Q33" s="368"/>
      <c r="R33" s="368"/>
      <c r="S33" s="1200"/>
    </row>
    <row r="34" spans="2:19" ht="13.5" customHeight="1">
      <c r="B34" s="2160" t="s">
        <v>336</v>
      </c>
      <c r="C34" s="2160"/>
      <c r="D34" s="2161"/>
      <c r="E34" s="2161"/>
      <c r="F34" s="2161"/>
      <c r="G34" s="2161"/>
      <c r="H34" s="2161"/>
      <c r="I34" s="2161"/>
      <c r="J34" s="2161"/>
      <c r="K34" s="2161"/>
      <c r="L34" s="2161"/>
      <c r="M34" s="2161"/>
      <c r="N34" s="2161"/>
      <c r="O34" s="2161"/>
      <c r="P34" s="2161"/>
      <c r="Q34" s="2161"/>
      <c r="R34" s="2161"/>
      <c r="S34" s="2161"/>
    </row>
  </sheetData>
  <sheetProtection/>
  <mergeCells count="13">
    <mergeCell ref="A17:A18"/>
    <mergeCell ref="B3:B5"/>
    <mergeCell ref="C3:C5"/>
    <mergeCell ref="D3:I3"/>
    <mergeCell ref="B34:S34"/>
    <mergeCell ref="B33:C33"/>
    <mergeCell ref="B2:O2"/>
    <mergeCell ref="M1:O1"/>
    <mergeCell ref="J3:O3"/>
    <mergeCell ref="D4:F4"/>
    <mergeCell ref="G4:I4"/>
    <mergeCell ref="J4:L4"/>
    <mergeCell ref="M4:O4"/>
  </mergeCells>
  <printOptions/>
  <pageMargins left="0.18" right="0.3937007874015748" top="0.27" bottom="0.17" header="0.17" footer="0.11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B1">
      <selection activeCell="S14" sqref="S14"/>
    </sheetView>
  </sheetViews>
  <sheetFormatPr defaultColWidth="9.140625" defaultRowHeight="12.75"/>
  <cols>
    <col min="1" max="2" width="6.140625" style="0" customWidth="1"/>
    <col min="3" max="3" width="22.28125" style="0" customWidth="1"/>
    <col min="4" max="15" width="9.00390625" style="0" customWidth="1"/>
  </cols>
  <sheetData>
    <row r="1" spans="1:15" ht="15.75">
      <c r="A1" s="76"/>
      <c r="H1" s="1548" t="s">
        <v>379</v>
      </c>
      <c r="I1" s="1548"/>
      <c r="J1" s="1548"/>
      <c r="K1" s="1548"/>
      <c r="L1" s="1548"/>
      <c r="M1" s="1548"/>
      <c r="N1" s="1548"/>
      <c r="O1" s="1548"/>
    </row>
    <row r="2" spans="1:15" ht="48.75" customHeight="1" thickBot="1">
      <c r="A2" s="76"/>
      <c r="B2" s="2143" t="s">
        <v>149</v>
      </c>
      <c r="C2" s="2143"/>
      <c r="D2" s="2143"/>
      <c r="E2" s="2143"/>
      <c r="F2" s="2143"/>
      <c r="G2" s="2143"/>
      <c r="H2" s="2143"/>
      <c r="I2" s="2143"/>
      <c r="J2" s="2143"/>
      <c r="K2" s="2143"/>
      <c r="L2" s="2143"/>
      <c r="M2" s="2143"/>
      <c r="N2" s="2143"/>
      <c r="O2" s="2143"/>
    </row>
    <row r="3" spans="1:15" ht="21.75" customHeight="1">
      <c r="A3" s="131"/>
      <c r="B3" s="1580" t="s">
        <v>27</v>
      </c>
      <c r="C3" s="2155" t="s">
        <v>28</v>
      </c>
      <c r="D3" s="2171" t="s">
        <v>162</v>
      </c>
      <c r="E3" s="2158"/>
      <c r="F3" s="2158"/>
      <c r="G3" s="2158"/>
      <c r="H3" s="2158"/>
      <c r="I3" s="2158"/>
      <c r="J3" s="2157" t="s">
        <v>163</v>
      </c>
      <c r="K3" s="2158"/>
      <c r="L3" s="2158"/>
      <c r="M3" s="2158"/>
      <c r="N3" s="2158"/>
      <c r="O3" s="2159"/>
    </row>
    <row r="4" spans="1:15" ht="21.75" customHeight="1" thickBot="1">
      <c r="A4" s="131"/>
      <c r="B4" s="2154"/>
      <c r="C4" s="2156"/>
      <c r="D4" s="1245">
        <v>2008</v>
      </c>
      <c r="E4" s="1183">
        <v>2009</v>
      </c>
      <c r="F4" s="652">
        <v>2010</v>
      </c>
      <c r="G4" s="652">
        <v>2011</v>
      </c>
      <c r="H4" s="652">
        <v>2012</v>
      </c>
      <c r="I4" s="225">
        <v>2013</v>
      </c>
      <c r="J4" s="1004">
        <v>2008</v>
      </c>
      <c r="K4" s="1183">
        <v>2009</v>
      </c>
      <c r="L4" s="652">
        <v>2010</v>
      </c>
      <c r="M4" s="652">
        <v>2011</v>
      </c>
      <c r="N4" s="652">
        <v>2012</v>
      </c>
      <c r="O4" s="285">
        <v>2013</v>
      </c>
    </row>
    <row r="5" spans="1:15" ht="15" customHeight="1">
      <c r="A5" s="131"/>
      <c r="B5" s="15">
        <v>1</v>
      </c>
      <c r="C5" s="685" t="s">
        <v>32</v>
      </c>
      <c r="D5" s="629">
        <v>463</v>
      </c>
      <c r="E5" s="1215">
        <v>427</v>
      </c>
      <c r="F5" s="1216">
        <v>410</v>
      </c>
      <c r="G5" s="979">
        <v>387</v>
      </c>
      <c r="H5" s="1217">
        <v>354</v>
      </c>
      <c r="I5" s="1246">
        <v>300</v>
      </c>
      <c r="J5" s="1241">
        <v>23.6</v>
      </c>
      <c r="K5" s="1229">
        <v>21.8</v>
      </c>
      <c r="L5" s="1230">
        <v>21</v>
      </c>
      <c r="M5" s="350">
        <v>19.8</v>
      </c>
      <c r="N5" s="1231">
        <v>18.114</v>
      </c>
      <c r="O5" s="1218">
        <v>15.3</v>
      </c>
    </row>
    <row r="6" spans="1:15" ht="15" customHeight="1">
      <c r="A6" s="76"/>
      <c r="B6" s="5">
        <f aca="true" t="shared" si="0" ref="B6:B31">B5+1</f>
        <v>2</v>
      </c>
      <c r="C6" s="162" t="s">
        <v>33</v>
      </c>
      <c r="D6" s="631">
        <v>193</v>
      </c>
      <c r="E6" s="1219">
        <v>189</v>
      </c>
      <c r="F6" s="1220">
        <v>172</v>
      </c>
      <c r="G6" s="4">
        <v>153</v>
      </c>
      <c r="H6" s="1221">
        <v>139</v>
      </c>
      <c r="I6" s="1247">
        <v>167</v>
      </c>
      <c r="J6" s="1242">
        <v>11.6</v>
      </c>
      <c r="K6" s="447">
        <v>11.4</v>
      </c>
      <c r="L6" s="1232">
        <v>10.5</v>
      </c>
      <c r="M6" s="39">
        <v>9.4</v>
      </c>
      <c r="N6" s="1233">
        <v>8.543</v>
      </c>
      <c r="O6" s="1222">
        <v>10.3</v>
      </c>
    </row>
    <row r="7" spans="1:15" ht="15" customHeight="1">
      <c r="A7" s="76"/>
      <c r="B7" s="5">
        <f t="shared" si="0"/>
        <v>3</v>
      </c>
      <c r="C7" s="162" t="s">
        <v>34</v>
      </c>
      <c r="D7" s="631">
        <v>235</v>
      </c>
      <c r="E7" s="1223">
        <v>214</v>
      </c>
      <c r="F7" s="1220">
        <v>184</v>
      </c>
      <c r="G7" s="4">
        <v>161</v>
      </c>
      <c r="H7" s="1221">
        <v>161</v>
      </c>
      <c r="I7" s="1247">
        <v>178</v>
      </c>
      <c r="J7" s="1242">
        <v>22.7</v>
      </c>
      <c r="K7" s="1234">
        <v>20.7</v>
      </c>
      <c r="L7" s="1232">
        <v>17.8</v>
      </c>
      <c r="M7" s="39">
        <v>15.6</v>
      </c>
      <c r="N7" s="1233">
        <v>15.543</v>
      </c>
      <c r="O7" s="1222">
        <v>17.2</v>
      </c>
    </row>
    <row r="8" spans="1:15" ht="15" customHeight="1">
      <c r="A8" s="76"/>
      <c r="B8" s="5">
        <f t="shared" si="0"/>
        <v>4</v>
      </c>
      <c r="C8" s="162" t="s">
        <v>35</v>
      </c>
      <c r="D8" s="631">
        <v>1098</v>
      </c>
      <c r="E8" s="1219">
        <v>847</v>
      </c>
      <c r="F8" s="1220">
        <v>707</v>
      </c>
      <c r="G8" s="4">
        <v>736</v>
      </c>
      <c r="H8" s="1221">
        <v>731</v>
      </c>
      <c r="I8" s="1247">
        <v>646</v>
      </c>
      <c r="J8" s="1242">
        <v>32.3</v>
      </c>
      <c r="K8" s="447">
        <v>25.1</v>
      </c>
      <c r="L8" s="1232">
        <v>21.1</v>
      </c>
      <c r="M8" s="39">
        <v>22.1</v>
      </c>
      <c r="N8" s="1233">
        <v>22.038</v>
      </c>
      <c r="O8" s="1222">
        <v>19.5</v>
      </c>
    </row>
    <row r="9" spans="1:15" ht="15" customHeight="1">
      <c r="A9" s="76"/>
      <c r="B9" s="5">
        <f t="shared" si="0"/>
        <v>5</v>
      </c>
      <c r="C9" s="162" t="s">
        <v>36</v>
      </c>
      <c r="D9" s="631">
        <v>1387</v>
      </c>
      <c r="E9" s="1223">
        <v>1132</v>
      </c>
      <c r="F9" s="1220">
        <v>958</v>
      </c>
      <c r="G9" s="4">
        <v>812</v>
      </c>
      <c r="H9" s="1221">
        <v>862</v>
      </c>
      <c r="I9" s="1247">
        <v>796</v>
      </c>
      <c r="J9" s="1242">
        <v>30.6</v>
      </c>
      <c r="K9" s="1234">
        <v>25.2</v>
      </c>
      <c r="L9" s="1232">
        <v>21.5</v>
      </c>
      <c r="M9" s="39">
        <v>18.4</v>
      </c>
      <c r="N9" s="1233">
        <v>19.634</v>
      </c>
      <c r="O9" s="1222">
        <v>18.2</v>
      </c>
    </row>
    <row r="10" spans="1:15" ht="15" customHeight="1">
      <c r="A10" s="76"/>
      <c r="B10" s="5">
        <f t="shared" si="0"/>
        <v>6</v>
      </c>
      <c r="C10" s="162" t="s">
        <v>37</v>
      </c>
      <c r="D10" s="631">
        <v>188</v>
      </c>
      <c r="E10" s="1219">
        <v>163</v>
      </c>
      <c r="F10" s="1220">
        <v>160</v>
      </c>
      <c r="G10" s="4">
        <v>167</v>
      </c>
      <c r="H10" s="1221">
        <v>146</v>
      </c>
      <c r="I10" s="1247">
        <v>162</v>
      </c>
      <c r="J10" s="1242">
        <v>14.4</v>
      </c>
      <c r="K10" s="447">
        <v>12.6</v>
      </c>
      <c r="L10" s="1232">
        <v>12.4</v>
      </c>
      <c r="M10" s="39">
        <v>13</v>
      </c>
      <c r="N10" s="1233">
        <v>11.46</v>
      </c>
      <c r="O10" s="1222">
        <v>12.8</v>
      </c>
    </row>
    <row r="11" spans="1:15" ht="15" customHeight="1">
      <c r="A11" s="76"/>
      <c r="B11" s="5">
        <f t="shared" si="0"/>
        <v>7</v>
      </c>
      <c r="C11" s="162" t="s">
        <v>38</v>
      </c>
      <c r="D11" s="631">
        <v>232</v>
      </c>
      <c r="E11" s="1223">
        <v>204</v>
      </c>
      <c r="F11" s="1220">
        <v>179</v>
      </c>
      <c r="G11" s="4">
        <v>173</v>
      </c>
      <c r="H11" s="1221">
        <v>159</v>
      </c>
      <c r="I11" s="1247">
        <v>158</v>
      </c>
      <c r="J11" s="1242">
        <v>18.7</v>
      </c>
      <c r="K11" s="1234">
        <v>16.4</v>
      </c>
      <c r="L11" s="1232">
        <v>14.4</v>
      </c>
      <c r="M11" s="39">
        <v>13.9</v>
      </c>
      <c r="N11" s="1233">
        <v>12.741</v>
      </c>
      <c r="O11" s="1222">
        <v>12.6</v>
      </c>
    </row>
    <row r="12" spans="1:15" ht="15" customHeight="1">
      <c r="A12" s="76"/>
      <c r="B12" s="5">
        <f t="shared" si="0"/>
        <v>8</v>
      </c>
      <c r="C12" s="162" t="s">
        <v>39</v>
      </c>
      <c r="D12" s="631">
        <v>409</v>
      </c>
      <c r="E12" s="1219">
        <v>346</v>
      </c>
      <c r="F12" s="1220">
        <v>341</v>
      </c>
      <c r="G12" s="4">
        <v>279</v>
      </c>
      <c r="H12" s="1221">
        <v>301</v>
      </c>
      <c r="I12" s="1247">
        <v>278</v>
      </c>
      <c r="J12" s="1242">
        <v>22.3</v>
      </c>
      <c r="K12" s="447">
        <v>19</v>
      </c>
      <c r="L12" s="1232">
        <v>18.8</v>
      </c>
      <c r="M12" s="39">
        <v>15.5</v>
      </c>
      <c r="N12" s="1233">
        <v>16.807</v>
      </c>
      <c r="O12" s="1222">
        <v>15.6</v>
      </c>
    </row>
    <row r="13" spans="1:15" ht="15" customHeight="1">
      <c r="A13" s="76"/>
      <c r="B13" s="5">
        <f t="shared" si="0"/>
        <v>9</v>
      </c>
      <c r="C13" s="162" t="s">
        <v>40</v>
      </c>
      <c r="D13" s="631">
        <v>225</v>
      </c>
      <c r="E13" s="1223">
        <v>192</v>
      </c>
      <c r="F13" s="1220">
        <v>179</v>
      </c>
      <c r="G13" s="4">
        <v>150</v>
      </c>
      <c r="H13" s="1221">
        <v>148</v>
      </c>
      <c r="I13" s="1247">
        <v>153</v>
      </c>
      <c r="J13" s="1242">
        <v>16.3</v>
      </c>
      <c r="K13" s="1234">
        <v>13.9</v>
      </c>
      <c r="L13" s="1232">
        <v>13</v>
      </c>
      <c r="M13" s="39">
        <v>10.9</v>
      </c>
      <c r="N13" s="1233">
        <v>10.745</v>
      </c>
      <c r="O13" s="1222">
        <v>11.1</v>
      </c>
    </row>
    <row r="14" spans="1:15" ht="15" customHeight="1">
      <c r="A14" s="76"/>
      <c r="B14" s="5">
        <f t="shared" si="0"/>
        <v>10</v>
      </c>
      <c r="C14" s="162" t="s">
        <v>41</v>
      </c>
      <c r="D14" s="631">
        <v>400</v>
      </c>
      <c r="E14" s="1219">
        <v>292</v>
      </c>
      <c r="F14" s="1220">
        <v>265</v>
      </c>
      <c r="G14" s="4">
        <v>257</v>
      </c>
      <c r="H14" s="1221">
        <v>277</v>
      </c>
      <c r="I14" s="1247">
        <v>254</v>
      </c>
      <c r="J14" s="1242">
        <v>23.1</v>
      </c>
      <c r="K14" s="447">
        <v>17</v>
      </c>
      <c r="L14" s="1232">
        <v>15.4</v>
      </c>
      <c r="M14" s="39">
        <v>15</v>
      </c>
      <c r="N14" s="1233">
        <v>16.163</v>
      </c>
      <c r="O14" s="1222">
        <v>14.8</v>
      </c>
    </row>
    <row r="15" spans="1:15" ht="15" customHeight="1">
      <c r="A15" s="76"/>
      <c r="B15" s="5">
        <f t="shared" si="0"/>
        <v>11</v>
      </c>
      <c r="C15" s="162" t="s">
        <v>42</v>
      </c>
      <c r="D15" s="631">
        <v>287</v>
      </c>
      <c r="E15" s="1223">
        <v>228</v>
      </c>
      <c r="F15" s="1220">
        <v>232</v>
      </c>
      <c r="G15" s="4">
        <v>212</v>
      </c>
      <c r="H15" s="1221">
        <v>191</v>
      </c>
      <c r="I15" s="1247">
        <v>150</v>
      </c>
      <c r="J15" s="1242">
        <v>27.8</v>
      </c>
      <c r="K15" s="1234">
        <v>22.3</v>
      </c>
      <c r="L15" s="1232">
        <v>22.9</v>
      </c>
      <c r="M15" s="39">
        <v>21.1</v>
      </c>
      <c r="N15" s="1233">
        <v>19.177</v>
      </c>
      <c r="O15" s="1222">
        <v>15.2</v>
      </c>
    </row>
    <row r="16" spans="1:15" ht="15" customHeight="1">
      <c r="A16" s="76"/>
      <c r="B16" s="5">
        <f t="shared" si="0"/>
        <v>12</v>
      </c>
      <c r="C16" s="162" t="s">
        <v>43</v>
      </c>
      <c r="D16" s="631">
        <v>736</v>
      </c>
      <c r="E16" s="1219">
        <v>635</v>
      </c>
      <c r="F16" s="1220">
        <v>572</v>
      </c>
      <c r="G16" s="4">
        <v>495</v>
      </c>
      <c r="H16" s="1221">
        <v>484</v>
      </c>
      <c r="I16" s="1247">
        <v>465</v>
      </c>
      <c r="J16" s="1242">
        <v>31.3</v>
      </c>
      <c r="K16" s="447">
        <v>27.3</v>
      </c>
      <c r="L16" s="1232">
        <v>24.8</v>
      </c>
      <c r="M16" s="1235">
        <v>21.6</v>
      </c>
      <c r="N16" s="1233">
        <v>21.34</v>
      </c>
      <c r="O16" s="1222">
        <v>20.6</v>
      </c>
    </row>
    <row r="17" spans="1:15" ht="15" customHeight="1">
      <c r="A17" s="1743">
        <v>115</v>
      </c>
      <c r="B17" s="5">
        <f t="shared" si="0"/>
        <v>13</v>
      </c>
      <c r="C17" s="162" t="s">
        <v>44</v>
      </c>
      <c r="D17" s="631">
        <v>511</v>
      </c>
      <c r="E17" s="1223">
        <v>448</v>
      </c>
      <c r="F17" s="1220">
        <v>435</v>
      </c>
      <c r="G17" s="4">
        <v>369</v>
      </c>
      <c r="H17" s="1221">
        <v>369</v>
      </c>
      <c r="I17" s="1247">
        <v>359</v>
      </c>
      <c r="J17" s="1242">
        <v>20.1</v>
      </c>
      <c r="K17" s="1234">
        <v>17.7</v>
      </c>
      <c r="L17" s="1232">
        <v>17.2</v>
      </c>
      <c r="M17" s="39">
        <v>14.6</v>
      </c>
      <c r="N17" s="1233">
        <v>14.628</v>
      </c>
      <c r="O17" s="1222">
        <v>14.2</v>
      </c>
    </row>
    <row r="18" spans="1:15" ht="15" customHeight="1">
      <c r="A18" s="1743"/>
      <c r="B18" s="5">
        <f t="shared" si="0"/>
        <v>14</v>
      </c>
      <c r="C18" s="162" t="s">
        <v>45</v>
      </c>
      <c r="D18" s="631">
        <v>253</v>
      </c>
      <c r="E18" s="1219">
        <v>226</v>
      </c>
      <c r="F18" s="1220">
        <v>206</v>
      </c>
      <c r="G18" s="4">
        <v>171</v>
      </c>
      <c r="H18" s="1221">
        <v>154</v>
      </c>
      <c r="I18" s="1247">
        <v>144</v>
      </c>
      <c r="J18" s="1242">
        <v>21</v>
      </c>
      <c r="K18" s="447">
        <v>18.9</v>
      </c>
      <c r="L18" s="1232">
        <v>17.3</v>
      </c>
      <c r="M18" s="39">
        <v>14.4</v>
      </c>
      <c r="N18" s="1233">
        <v>13.079</v>
      </c>
      <c r="O18" s="1222">
        <v>12.3</v>
      </c>
    </row>
    <row r="19" spans="1:15" ht="15" customHeight="1">
      <c r="A19" s="76"/>
      <c r="B19" s="5">
        <f t="shared" si="0"/>
        <v>15</v>
      </c>
      <c r="C19" s="162" t="s">
        <v>46</v>
      </c>
      <c r="D19" s="631">
        <v>806</v>
      </c>
      <c r="E19" s="1223">
        <v>501</v>
      </c>
      <c r="F19" s="1220">
        <v>494</v>
      </c>
      <c r="G19" s="4">
        <v>446</v>
      </c>
      <c r="H19" s="1221">
        <v>422</v>
      </c>
      <c r="I19" s="1247">
        <v>378</v>
      </c>
      <c r="J19" s="1242">
        <v>33.8</v>
      </c>
      <c r="K19" s="1234">
        <v>21</v>
      </c>
      <c r="L19" s="1232">
        <v>20.8</v>
      </c>
      <c r="M19" s="39">
        <v>18.8</v>
      </c>
      <c r="N19" s="1233">
        <v>17.752</v>
      </c>
      <c r="O19" s="1222">
        <v>15.9</v>
      </c>
    </row>
    <row r="20" spans="1:15" ht="15" customHeight="1">
      <c r="A20" s="76"/>
      <c r="B20" s="5">
        <f t="shared" si="0"/>
        <v>16</v>
      </c>
      <c r="C20" s="162" t="s">
        <v>47</v>
      </c>
      <c r="D20" s="631">
        <v>340</v>
      </c>
      <c r="E20" s="1219">
        <v>244</v>
      </c>
      <c r="F20" s="1220">
        <v>233</v>
      </c>
      <c r="G20" s="4">
        <v>170</v>
      </c>
      <c r="H20" s="1221">
        <v>214</v>
      </c>
      <c r="I20" s="1247">
        <v>212</v>
      </c>
      <c r="J20" s="1242">
        <v>22.4</v>
      </c>
      <c r="K20" s="447">
        <v>16.2</v>
      </c>
      <c r="L20" s="1232">
        <v>15.6</v>
      </c>
      <c r="M20" s="39">
        <v>11.5</v>
      </c>
      <c r="N20" s="1233">
        <v>14.564</v>
      </c>
      <c r="O20" s="1222">
        <v>14.5</v>
      </c>
    </row>
    <row r="21" spans="1:15" ht="15" customHeight="1">
      <c r="A21" s="76"/>
      <c r="B21" s="5">
        <f t="shared" si="0"/>
        <v>17</v>
      </c>
      <c r="C21" s="162" t="s">
        <v>48</v>
      </c>
      <c r="D21" s="631">
        <v>204</v>
      </c>
      <c r="E21" s="1223">
        <v>151</v>
      </c>
      <c r="F21" s="1220">
        <v>138</v>
      </c>
      <c r="G21" s="4">
        <v>114</v>
      </c>
      <c r="H21" s="1221">
        <v>128</v>
      </c>
      <c r="I21" s="1247">
        <v>131</v>
      </c>
      <c r="J21" s="1242">
        <v>17.7</v>
      </c>
      <c r="K21" s="1234">
        <v>13.1</v>
      </c>
      <c r="L21" s="1232">
        <v>12</v>
      </c>
      <c r="M21" s="39">
        <v>9.9</v>
      </c>
      <c r="N21" s="1233">
        <v>11.1</v>
      </c>
      <c r="O21" s="1222">
        <v>11.3</v>
      </c>
    </row>
    <row r="22" spans="1:15" ht="15" customHeight="1">
      <c r="A22" s="76"/>
      <c r="B22" s="5">
        <f t="shared" si="0"/>
        <v>18</v>
      </c>
      <c r="C22" s="162" t="s">
        <v>49</v>
      </c>
      <c r="D22" s="631">
        <v>286</v>
      </c>
      <c r="E22" s="1219">
        <v>241</v>
      </c>
      <c r="F22" s="1220">
        <v>207</v>
      </c>
      <c r="G22" s="4">
        <v>213</v>
      </c>
      <c r="H22" s="1221">
        <v>176</v>
      </c>
      <c r="I22" s="1247">
        <v>164</v>
      </c>
      <c r="J22" s="1242">
        <v>23.9</v>
      </c>
      <c r="K22" s="447">
        <v>20.4</v>
      </c>
      <c r="L22" s="1232">
        <v>17.7</v>
      </c>
      <c r="M22" s="39">
        <v>18.4</v>
      </c>
      <c r="N22" s="1233">
        <v>15.303</v>
      </c>
      <c r="O22" s="1222">
        <v>14.4</v>
      </c>
    </row>
    <row r="23" spans="1:15" ht="15" customHeight="1">
      <c r="A23" s="76"/>
      <c r="B23" s="5">
        <f t="shared" si="0"/>
        <v>19</v>
      </c>
      <c r="C23" s="162" t="s">
        <v>50</v>
      </c>
      <c r="D23" s="631">
        <v>121</v>
      </c>
      <c r="E23" s="1223">
        <v>108</v>
      </c>
      <c r="F23" s="1220">
        <v>105</v>
      </c>
      <c r="G23" s="4">
        <v>103</v>
      </c>
      <c r="H23" s="1221">
        <v>81</v>
      </c>
      <c r="I23" s="1247">
        <v>68</v>
      </c>
      <c r="J23" s="1242">
        <v>11</v>
      </c>
      <c r="K23" s="1234">
        <v>9.9</v>
      </c>
      <c r="L23" s="1232">
        <v>9.7</v>
      </c>
      <c r="M23" s="39">
        <v>9.5</v>
      </c>
      <c r="N23" s="1233">
        <v>7.52</v>
      </c>
      <c r="O23" s="1222">
        <v>6.3</v>
      </c>
    </row>
    <row r="24" spans="1:15" ht="15" customHeight="1">
      <c r="A24" s="76"/>
      <c r="B24" s="5">
        <f t="shared" si="0"/>
        <v>20</v>
      </c>
      <c r="C24" s="162" t="s">
        <v>51</v>
      </c>
      <c r="D24" s="631">
        <v>547</v>
      </c>
      <c r="E24" s="1219">
        <v>428</v>
      </c>
      <c r="F24" s="1220">
        <v>383</v>
      </c>
      <c r="G24" s="4">
        <v>390</v>
      </c>
      <c r="H24" s="1221">
        <v>369</v>
      </c>
      <c r="I24" s="1247">
        <v>337</v>
      </c>
      <c r="J24" s="1242">
        <v>19.7</v>
      </c>
      <c r="K24" s="447">
        <v>15.5</v>
      </c>
      <c r="L24" s="1232">
        <v>13.9</v>
      </c>
      <c r="M24" s="39">
        <v>14.2</v>
      </c>
      <c r="N24" s="1233">
        <v>13.534</v>
      </c>
      <c r="O24" s="1222">
        <v>12.4</v>
      </c>
    </row>
    <row r="25" spans="1:15" ht="15" customHeight="1">
      <c r="A25" s="76"/>
      <c r="B25" s="5">
        <f t="shared" si="0"/>
        <v>21</v>
      </c>
      <c r="C25" s="162" t="s">
        <v>52</v>
      </c>
      <c r="D25" s="631">
        <v>278</v>
      </c>
      <c r="E25" s="1223">
        <v>252</v>
      </c>
      <c r="F25" s="1220">
        <v>227</v>
      </c>
      <c r="G25" s="4">
        <v>226</v>
      </c>
      <c r="H25" s="1221">
        <v>216</v>
      </c>
      <c r="I25" s="1247">
        <v>185</v>
      </c>
      <c r="J25" s="1242">
        <v>25.1</v>
      </c>
      <c r="K25" s="1234">
        <v>23</v>
      </c>
      <c r="L25" s="1232">
        <v>20.8</v>
      </c>
      <c r="M25" s="39">
        <v>20.8</v>
      </c>
      <c r="N25" s="1233">
        <v>19.964</v>
      </c>
      <c r="O25" s="1222">
        <v>17.2</v>
      </c>
    </row>
    <row r="26" spans="1:15" ht="15" customHeight="1">
      <c r="A26" s="76"/>
      <c r="B26" s="5">
        <f t="shared" si="0"/>
        <v>22</v>
      </c>
      <c r="C26" s="162" t="s">
        <v>53</v>
      </c>
      <c r="D26" s="631">
        <v>180</v>
      </c>
      <c r="E26" s="1219">
        <v>117</v>
      </c>
      <c r="F26" s="1220">
        <v>122</v>
      </c>
      <c r="G26" s="4">
        <v>98</v>
      </c>
      <c r="H26" s="1221">
        <v>117</v>
      </c>
      <c r="I26" s="1247">
        <v>99</v>
      </c>
      <c r="J26" s="1242">
        <v>13.4</v>
      </c>
      <c r="K26" s="447">
        <v>8.7</v>
      </c>
      <c r="L26" s="1232">
        <v>9.2</v>
      </c>
      <c r="M26" s="39">
        <v>7.4</v>
      </c>
      <c r="N26" s="1233">
        <v>8.884</v>
      </c>
      <c r="O26" s="1222">
        <v>7.6</v>
      </c>
    </row>
    <row r="27" spans="1:15" ht="15" customHeight="1">
      <c r="A27" s="76"/>
      <c r="B27" s="5">
        <f t="shared" si="0"/>
        <v>23</v>
      </c>
      <c r="C27" s="162" t="s">
        <v>54</v>
      </c>
      <c r="D27" s="631">
        <v>155</v>
      </c>
      <c r="E27" s="1223">
        <v>144</v>
      </c>
      <c r="F27" s="1220">
        <v>127</v>
      </c>
      <c r="G27" s="4">
        <v>133</v>
      </c>
      <c r="H27" s="1221">
        <v>134</v>
      </c>
      <c r="I27" s="1247">
        <v>127</v>
      </c>
      <c r="J27" s="1242">
        <v>11.8</v>
      </c>
      <c r="K27" s="1234">
        <v>11.1</v>
      </c>
      <c r="L27" s="1232">
        <v>9.8</v>
      </c>
      <c r="M27" s="39">
        <v>10.4</v>
      </c>
      <c r="N27" s="1233">
        <v>10.521</v>
      </c>
      <c r="O27" s="1222">
        <v>10</v>
      </c>
    </row>
    <row r="28" spans="1:15" ht="15" customHeight="1">
      <c r="A28" s="76"/>
      <c r="B28" s="5">
        <f t="shared" si="0"/>
        <v>24</v>
      </c>
      <c r="C28" s="162" t="s">
        <v>55</v>
      </c>
      <c r="D28" s="631">
        <v>140</v>
      </c>
      <c r="E28" s="1219">
        <v>113</v>
      </c>
      <c r="F28" s="1220">
        <v>97</v>
      </c>
      <c r="G28" s="4">
        <v>111</v>
      </c>
      <c r="H28" s="1221">
        <v>91</v>
      </c>
      <c r="I28" s="1247">
        <v>93</v>
      </c>
      <c r="J28" s="1242">
        <v>15.5</v>
      </c>
      <c r="K28" s="447">
        <v>12.5</v>
      </c>
      <c r="L28" s="1232">
        <v>10.8</v>
      </c>
      <c r="M28" s="39">
        <v>12.3</v>
      </c>
      <c r="N28" s="1233">
        <v>10.087</v>
      </c>
      <c r="O28" s="1222">
        <v>10.3</v>
      </c>
    </row>
    <row r="29" spans="1:15" ht="15" customHeight="1">
      <c r="A29" s="76"/>
      <c r="B29" s="5">
        <f t="shared" si="0"/>
        <v>25</v>
      </c>
      <c r="C29" s="162" t="s">
        <v>56</v>
      </c>
      <c r="D29" s="631">
        <v>231</v>
      </c>
      <c r="E29" s="1223">
        <v>193</v>
      </c>
      <c r="F29" s="1220">
        <v>165</v>
      </c>
      <c r="G29" s="4">
        <v>159</v>
      </c>
      <c r="H29" s="1221">
        <v>142</v>
      </c>
      <c r="I29" s="1247">
        <v>132</v>
      </c>
      <c r="J29" s="1242">
        <v>20.5</v>
      </c>
      <c r="K29" s="1234">
        <v>17.3</v>
      </c>
      <c r="L29" s="1232">
        <v>15</v>
      </c>
      <c r="M29" s="39">
        <v>14.6</v>
      </c>
      <c r="N29" s="1233">
        <v>13.149</v>
      </c>
      <c r="O29" s="1222">
        <v>12.3</v>
      </c>
    </row>
    <row r="30" spans="1:15" ht="15" customHeight="1">
      <c r="A30" s="76"/>
      <c r="B30" s="6">
        <f t="shared" si="0"/>
        <v>26</v>
      </c>
      <c r="C30" s="690" t="s">
        <v>57</v>
      </c>
      <c r="D30" s="631">
        <v>365</v>
      </c>
      <c r="E30" s="1219">
        <v>292</v>
      </c>
      <c r="F30" s="1220">
        <v>254</v>
      </c>
      <c r="G30" s="4">
        <v>217</v>
      </c>
      <c r="H30" s="1221">
        <v>244</v>
      </c>
      <c r="I30" s="1247">
        <v>207</v>
      </c>
      <c r="J30" s="1242">
        <v>13.5</v>
      </c>
      <c r="K30" s="447">
        <v>10.7</v>
      </c>
      <c r="L30" s="1232">
        <v>9.3</v>
      </c>
      <c r="M30" s="39">
        <v>7.9</v>
      </c>
      <c r="N30" s="1233">
        <v>8.799</v>
      </c>
      <c r="O30" s="1222">
        <v>7.4</v>
      </c>
    </row>
    <row r="31" spans="1:15" ht="15" customHeight="1" thickBot="1">
      <c r="A31" s="76"/>
      <c r="B31" s="30">
        <f t="shared" si="0"/>
        <v>27</v>
      </c>
      <c r="C31" s="690" t="s">
        <v>58</v>
      </c>
      <c r="D31" s="1248">
        <v>87</v>
      </c>
      <c r="E31" s="1224">
        <v>56</v>
      </c>
      <c r="F31" s="1225">
        <v>69</v>
      </c>
      <c r="G31" s="667">
        <v>49</v>
      </c>
      <c r="H31" s="1226">
        <v>52</v>
      </c>
      <c r="I31" s="1249">
        <v>47</v>
      </c>
      <c r="J31" s="1243">
        <v>23</v>
      </c>
      <c r="K31" s="1236">
        <v>14.8</v>
      </c>
      <c r="L31" s="1237">
        <v>18.2</v>
      </c>
      <c r="M31" s="461">
        <v>12.9</v>
      </c>
      <c r="N31" s="1238">
        <v>13.711</v>
      </c>
      <c r="O31" s="1227">
        <v>12.3</v>
      </c>
    </row>
    <row r="32" spans="1:15" ht="15" customHeight="1" thickBot="1">
      <c r="A32" s="76"/>
      <c r="B32" s="2152" t="s">
        <v>69</v>
      </c>
      <c r="C32" s="2153"/>
      <c r="D32" s="864">
        <v>10357</v>
      </c>
      <c r="E32" s="867">
        <v>8383</v>
      </c>
      <c r="F32" s="575">
        <v>7621</v>
      </c>
      <c r="G32" s="981">
        <v>6951</v>
      </c>
      <c r="H32" s="1180">
        <v>6862</v>
      </c>
      <c r="I32" s="1250">
        <v>6390</v>
      </c>
      <c r="J32" s="1244">
        <v>22.4</v>
      </c>
      <c r="K32" s="1239">
        <v>18.2</v>
      </c>
      <c r="L32" s="513">
        <v>16.6</v>
      </c>
      <c r="M32" s="464">
        <v>15.2</v>
      </c>
      <c r="N32" s="1240">
        <v>15.097</v>
      </c>
      <c r="O32" s="1228">
        <v>14.1</v>
      </c>
    </row>
    <row r="33" ht="13.5" customHeight="1">
      <c r="A33" s="76"/>
    </row>
    <row r="34" spans="1:13" ht="13.5" customHeight="1">
      <c r="A34" s="76"/>
      <c r="M34" s="301"/>
    </row>
    <row r="35" ht="13.5" customHeight="1">
      <c r="A35" s="76"/>
    </row>
    <row r="36" ht="13.5" customHeight="1">
      <c r="A36" s="76"/>
    </row>
  </sheetData>
  <sheetProtection/>
  <mergeCells count="8">
    <mergeCell ref="H1:O1"/>
    <mergeCell ref="B32:C32"/>
    <mergeCell ref="B3:B4"/>
    <mergeCell ref="A17:A18"/>
    <mergeCell ref="C3:C4"/>
    <mergeCell ref="D3:I3"/>
    <mergeCell ref="J3:O3"/>
    <mergeCell ref="B2:O2"/>
  </mergeCells>
  <printOptions/>
  <pageMargins left="0.28" right="0.28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H1" sqref="H1:J1"/>
    </sheetView>
  </sheetViews>
  <sheetFormatPr defaultColWidth="9.140625" defaultRowHeight="12.75"/>
  <cols>
    <col min="1" max="1" width="3.421875" style="0" customWidth="1"/>
    <col min="2" max="2" width="6.28125" style="0" customWidth="1"/>
    <col min="3" max="3" width="22.57421875" style="0" customWidth="1"/>
    <col min="4" max="5" width="18.7109375" style="0" customWidth="1"/>
    <col min="6" max="8" width="11.7109375" style="0" customWidth="1"/>
    <col min="9" max="9" width="18.7109375" style="0" customWidth="1"/>
    <col min="10" max="10" width="19.140625" style="0" customWidth="1"/>
  </cols>
  <sheetData>
    <row r="1" spans="1:10" ht="15.75">
      <c r="A1" s="52"/>
      <c r="B1" s="52"/>
      <c r="C1" s="52"/>
      <c r="D1" s="52"/>
      <c r="E1" s="52"/>
      <c r="F1" s="52"/>
      <c r="G1" s="52"/>
      <c r="H1" s="1592" t="s">
        <v>430</v>
      </c>
      <c r="I1" s="1592"/>
      <c r="J1" s="1592"/>
    </row>
    <row r="2" spans="1:10" ht="48.75" customHeight="1" thickBot="1">
      <c r="A2" s="52"/>
      <c r="B2" s="1593" t="s">
        <v>123</v>
      </c>
      <c r="C2" s="1593"/>
      <c r="D2" s="1593"/>
      <c r="E2" s="1593"/>
      <c r="F2" s="1593"/>
      <c r="G2" s="1593"/>
      <c r="H2" s="1593"/>
      <c r="I2" s="1593"/>
      <c r="J2" s="1593"/>
    </row>
    <row r="3" spans="1:10" ht="25.5" customHeight="1">
      <c r="A3" s="52"/>
      <c r="B3" s="1606" t="s">
        <v>27</v>
      </c>
      <c r="C3" s="1608" t="s">
        <v>28</v>
      </c>
      <c r="D3" s="1594" t="s">
        <v>77</v>
      </c>
      <c r="E3" s="1596" t="s">
        <v>78</v>
      </c>
      <c r="F3" s="1598" t="s">
        <v>79</v>
      </c>
      <c r="G3" s="1599"/>
      <c r="H3" s="1600"/>
      <c r="I3" s="1596" t="s">
        <v>297</v>
      </c>
      <c r="J3" s="1601" t="s">
        <v>80</v>
      </c>
    </row>
    <row r="4" spans="1:10" ht="45" customHeight="1" thickBot="1">
      <c r="A4" s="52"/>
      <c r="B4" s="1607"/>
      <c r="C4" s="1609"/>
      <c r="D4" s="1595"/>
      <c r="E4" s="1597"/>
      <c r="F4" s="209" t="s">
        <v>81</v>
      </c>
      <c r="G4" s="209" t="s">
        <v>82</v>
      </c>
      <c r="H4" s="209" t="s">
        <v>83</v>
      </c>
      <c r="I4" s="1597"/>
      <c r="J4" s="1602"/>
    </row>
    <row r="5" spans="1:11" ht="14.25" customHeight="1">
      <c r="A5" s="52"/>
      <c r="B5" s="54">
        <v>1</v>
      </c>
      <c r="C5" s="841" t="s">
        <v>32</v>
      </c>
      <c r="D5" s="372">
        <v>141</v>
      </c>
      <c r="E5" s="286">
        <v>105</v>
      </c>
      <c r="F5" s="286">
        <v>57</v>
      </c>
      <c r="G5" s="286">
        <v>34</v>
      </c>
      <c r="H5" s="286">
        <v>14</v>
      </c>
      <c r="I5" s="359">
        <v>74.5</v>
      </c>
      <c r="J5" s="837">
        <v>10</v>
      </c>
      <c r="K5" s="268"/>
    </row>
    <row r="6" spans="1:11" ht="14.25" customHeight="1">
      <c r="A6" s="52"/>
      <c r="B6" s="55">
        <v>2</v>
      </c>
      <c r="C6" s="842" t="s">
        <v>33</v>
      </c>
      <c r="D6" s="249">
        <v>92</v>
      </c>
      <c r="E6" s="250">
        <v>83</v>
      </c>
      <c r="F6" s="250">
        <v>42</v>
      </c>
      <c r="G6" s="250">
        <v>25</v>
      </c>
      <c r="H6" s="250">
        <v>16</v>
      </c>
      <c r="I6" s="360">
        <v>90.2</v>
      </c>
      <c r="J6" s="838">
        <v>20</v>
      </c>
      <c r="K6" s="268"/>
    </row>
    <row r="7" spans="1:11" ht="14.25" customHeight="1">
      <c r="A7" s="52"/>
      <c r="B7" s="55">
        <v>3</v>
      </c>
      <c r="C7" s="842" t="s">
        <v>34</v>
      </c>
      <c r="D7" s="249">
        <v>52</v>
      </c>
      <c r="E7" s="250">
        <v>46</v>
      </c>
      <c r="F7" s="250">
        <v>32</v>
      </c>
      <c r="G7" s="250">
        <v>12</v>
      </c>
      <c r="H7" s="250">
        <v>2</v>
      </c>
      <c r="I7" s="360">
        <v>88.5</v>
      </c>
      <c r="J7" s="838">
        <v>4</v>
      </c>
      <c r="K7" s="268"/>
    </row>
    <row r="8" spans="1:11" ht="14.25" customHeight="1">
      <c r="A8" s="52"/>
      <c r="B8" s="55">
        <v>4</v>
      </c>
      <c r="C8" s="842" t="s">
        <v>35</v>
      </c>
      <c r="D8" s="249">
        <v>177</v>
      </c>
      <c r="E8" s="250">
        <v>123</v>
      </c>
      <c r="F8" s="250">
        <v>51</v>
      </c>
      <c r="G8" s="250">
        <v>52</v>
      </c>
      <c r="H8" s="250">
        <v>20</v>
      </c>
      <c r="I8" s="360">
        <v>69.5</v>
      </c>
      <c r="J8" s="838">
        <v>38</v>
      </c>
      <c r="K8" s="268"/>
    </row>
    <row r="9" spans="1:11" ht="14.25" customHeight="1">
      <c r="A9" s="52"/>
      <c r="B9" s="55">
        <v>5</v>
      </c>
      <c r="C9" s="843" t="s">
        <v>36</v>
      </c>
      <c r="D9" s="249">
        <v>222</v>
      </c>
      <c r="E9" s="250">
        <v>151</v>
      </c>
      <c r="F9" s="250">
        <v>65</v>
      </c>
      <c r="G9" s="250">
        <v>62</v>
      </c>
      <c r="H9" s="250">
        <v>24</v>
      </c>
      <c r="I9" s="360">
        <v>68</v>
      </c>
      <c r="J9" s="838">
        <v>26</v>
      </c>
      <c r="K9" s="268"/>
    </row>
    <row r="10" spans="1:11" ht="14.25" customHeight="1">
      <c r="A10" s="52"/>
      <c r="B10" s="55">
        <v>6</v>
      </c>
      <c r="C10" s="842" t="s">
        <v>37</v>
      </c>
      <c r="D10" s="249">
        <v>65</v>
      </c>
      <c r="E10" s="250">
        <v>49</v>
      </c>
      <c r="F10" s="250">
        <v>30</v>
      </c>
      <c r="G10" s="250">
        <v>15</v>
      </c>
      <c r="H10" s="250">
        <v>4</v>
      </c>
      <c r="I10" s="360">
        <v>75.4</v>
      </c>
      <c r="J10" s="838">
        <v>14</v>
      </c>
      <c r="K10" s="268"/>
    </row>
    <row r="11" spans="1:11" ht="14.25" customHeight="1">
      <c r="A11" s="52"/>
      <c r="B11" s="55">
        <v>7</v>
      </c>
      <c r="C11" s="844" t="s">
        <v>38</v>
      </c>
      <c r="D11" s="249">
        <v>93</v>
      </c>
      <c r="E11" s="250">
        <v>69</v>
      </c>
      <c r="F11" s="250">
        <v>42</v>
      </c>
      <c r="G11" s="250">
        <v>15</v>
      </c>
      <c r="H11" s="250">
        <v>12</v>
      </c>
      <c r="I11" s="360">
        <v>74.2</v>
      </c>
      <c r="J11" s="838">
        <v>21</v>
      </c>
      <c r="K11" s="268"/>
    </row>
    <row r="12" spans="1:11" ht="14.25" customHeight="1">
      <c r="A12" s="52"/>
      <c r="B12" s="55">
        <v>8</v>
      </c>
      <c r="C12" s="842" t="s">
        <v>39</v>
      </c>
      <c r="D12" s="249">
        <v>113</v>
      </c>
      <c r="E12" s="250">
        <v>93</v>
      </c>
      <c r="F12" s="250">
        <v>38</v>
      </c>
      <c r="G12" s="250">
        <v>43</v>
      </c>
      <c r="H12" s="250">
        <v>12</v>
      </c>
      <c r="I12" s="360">
        <v>82.3</v>
      </c>
      <c r="J12" s="838">
        <v>23</v>
      </c>
      <c r="K12" s="268"/>
    </row>
    <row r="13" spans="1:11" ht="14.25" customHeight="1">
      <c r="A13" s="52"/>
      <c r="B13" s="55">
        <v>9</v>
      </c>
      <c r="C13" s="841" t="s">
        <v>40</v>
      </c>
      <c r="D13" s="249">
        <v>124</v>
      </c>
      <c r="E13" s="250">
        <v>92</v>
      </c>
      <c r="F13" s="250">
        <v>57</v>
      </c>
      <c r="G13" s="250">
        <v>16</v>
      </c>
      <c r="H13" s="250">
        <v>19</v>
      </c>
      <c r="I13" s="360">
        <v>74.2</v>
      </c>
      <c r="J13" s="838">
        <v>39</v>
      </c>
      <c r="K13" s="268"/>
    </row>
    <row r="14" spans="1:11" ht="14.25" customHeight="1">
      <c r="A14" s="52"/>
      <c r="B14" s="55">
        <v>10</v>
      </c>
      <c r="C14" s="842" t="s">
        <v>41</v>
      </c>
      <c r="D14" s="249">
        <v>71</v>
      </c>
      <c r="E14" s="250">
        <v>46</v>
      </c>
      <c r="F14" s="250">
        <v>25</v>
      </c>
      <c r="G14" s="250">
        <v>13</v>
      </c>
      <c r="H14" s="250">
        <v>8</v>
      </c>
      <c r="I14" s="360">
        <v>64.8</v>
      </c>
      <c r="J14" s="838">
        <v>13</v>
      </c>
      <c r="K14" s="268"/>
    </row>
    <row r="15" spans="1:11" ht="14.25" customHeight="1">
      <c r="A15" s="52"/>
      <c r="B15" s="55">
        <v>11</v>
      </c>
      <c r="C15" s="842" t="s">
        <v>42</v>
      </c>
      <c r="D15" s="249">
        <v>50</v>
      </c>
      <c r="E15" s="250">
        <v>28</v>
      </c>
      <c r="F15" s="250">
        <v>9</v>
      </c>
      <c r="G15" s="250">
        <v>17</v>
      </c>
      <c r="H15" s="250">
        <v>2</v>
      </c>
      <c r="I15" s="360">
        <v>56</v>
      </c>
      <c r="J15" s="838">
        <v>17</v>
      </c>
      <c r="K15" s="268"/>
    </row>
    <row r="16" spans="1:11" ht="14.25" customHeight="1">
      <c r="A16" s="1603">
        <v>34</v>
      </c>
      <c r="B16" s="55">
        <v>12</v>
      </c>
      <c r="C16" s="842" t="s">
        <v>43</v>
      </c>
      <c r="D16" s="249">
        <v>140</v>
      </c>
      <c r="E16" s="250">
        <v>98</v>
      </c>
      <c r="F16" s="250">
        <v>30</v>
      </c>
      <c r="G16" s="250">
        <v>40</v>
      </c>
      <c r="H16" s="250">
        <v>28</v>
      </c>
      <c r="I16" s="360">
        <v>70</v>
      </c>
      <c r="J16" s="838">
        <v>71</v>
      </c>
      <c r="K16" s="268"/>
    </row>
    <row r="17" spans="1:11" ht="14.25" customHeight="1">
      <c r="A17" s="1603"/>
      <c r="B17" s="55">
        <v>13</v>
      </c>
      <c r="C17" s="842" t="s">
        <v>44</v>
      </c>
      <c r="D17" s="249">
        <v>178</v>
      </c>
      <c r="E17" s="250">
        <v>141</v>
      </c>
      <c r="F17" s="250">
        <v>100</v>
      </c>
      <c r="G17" s="250">
        <v>18</v>
      </c>
      <c r="H17" s="250">
        <v>23</v>
      </c>
      <c r="I17" s="360">
        <v>79.2</v>
      </c>
      <c r="J17" s="838">
        <v>37</v>
      </c>
      <c r="K17" s="268"/>
    </row>
    <row r="18" spans="1:11" ht="14.25" customHeight="1">
      <c r="A18" s="52"/>
      <c r="B18" s="55">
        <v>14</v>
      </c>
      <c r="C18" s="842" t="s">
        <v>45</v>
      </c>
      <c r="D18" s="249">
        <v>64</v>
      </c>
      <c r="E18" s="250">
        <v>43</v>
      </c>
      <c r="F18" s="250">
        <v>15</v>
      </c>
      <c r="G18" s="250">
        <v>18</v>
      </c>
      <c r="H18" s="250">
        <v>10</v>
      </c>
      <c r="I18" s="360">
        <v>67.2</v>
      </c>
      <c r="J18" s="838">
        <v>2</v>
      </c>
      <c r="K18" s="268"/>
    </row>
    <row r="19" spans="1:11" ht="14.25" customHeight="1">
      <c r="A19" s="52"/>
      <c r="B19" s="55">
        <v>15</v>
      </c>
      <c r="C19" s="842" t="s">
        <v>46</v>
      </c>
      <c r="D19" s="249">
        <v>152</v>
      </c>
      <c r="E19" s="250">
        <v>116</v>
      </c>
      <c r="F19" s="250">
        <v>83</v>
      </c>
      <c r="G19" s="250">
        <v>19</v>
      </c>
      <c r="H19" s="250">
        <v>14</v>
      </c>
      <c r="I19" s="360">
        <v>76.3</v>
      </c>
      <c r="J19" s="838">
        <v>23</v>
      </c>
      <c r="K19" s="268"/>
    </row>
    <row r="20" spans="1:11" ht="14.25" customHeight="1">
      <c r="A20" s="52"/>
      <c r="B20" s="55">
        <v>16</v>
      </c>
      <c r="C20" s="842" t="s">
        <v>47</v>
      </c>
      <c r="D20" s="249">
        <v>93</v>
      </c>
      <c r="E20" s="250">
        <v>68</v>
      </c>
      <c r="F20" s="250">
        <v>33</v>
      </c>
      <c r="G20" s="250">
        <v>24</v>
      </c>
      <c r="H20" s="250">
        <v>11</v>
      </c>
      <c r="I20" s="360">
        <v>73.1</v>
      </c>
      <c r="J20" s="838">
        <v>36</v>
      </c>
      <c r="K20" s="268"/>
    </row>
    <row r="21" spans="1:11" ht="14.25" customHeight="1">
      <c r="A21" s="52"/>
      <c r="B21" s="55">
        <v>17</v>
      </c>
      <c r="C21" s="842" t="s">
        <v>48</v>
      </c>
      <c r="D21" s="249">
        <v>59</v>
      </c>
      <c r="E21" s="250">
        <v>52</v>
      </c>
      <c r="F21" s="250">
        <v>36</v>
      </c>
      <c r="G21" s="250">
        <v>9</v>
      </c>
      <c r="H21" s="250">
        <v>7</v>
      </c>
      <c r="I21" s="360">
        <v>88.1</v>
      </c>
      <c r="J21" s="838">
        <v>20</v>
      </c>
      <c r="K21" s="268"/>
    </row>
    <row r="22" spans="1:11" ht="14.25" customHeight="1">
      <c r="A22" s="52"/>
      <c r="B22" s="55">
        <v>18</v>
      </c>
      <c r="C22" s="842" t="s">
        <v>49</v>
      </c>
      <c r="D22" s="249">
        <v>65</v>
      </c>
      <c r="E22" s="250">
        <v>28</v>
      </c>
      <c r="F22" s="250">
        <v>13</v>
      </c>
      <c r="G22" s="250">
        <v>7</v>
      </c>
      <c r="H22" s="250">
        <v>8</v>
      </c>
      <c r="I22" s="360">
        <v>43.1</v>
      </c>
      <c r="J22" s="838">
        <v>51</v>
      </c>
      <c r="K22" s="268"/>
    </row>
    <row r="23" spans="1:11" ht="14.25" customHeight="1">
      <c r="A23" s="52"/>
      <c r="B23" s="55">
        <v>19</v>
      </c>
      <c r="C23" s="842" t="s">
        <v>50</v>
      </c>
      <c r="D23" s="249">
        <v>85</v>
      </c>
      <c r="E23" s="250">
        <v>62</v>
      </c>
      <c r="F23" s="250">
        <v>41</v>
      </c>
      <c r="G23" s="250">
        <v>17</v>
      </c>
      <c r="H23" s="250">
        <v>4</v>
      </c>
      <c r="I23" s="360">
        <v>72.9</v>
      </c>
      <c r="J23" s="838">
        <v>8</v>
      </c>
      <c r="K23" s="268"/>
    </row>
    <row r="24" spans="1:11" ht="14.25" customHeight="1">
      <c r="A24" s="52"/>
      <c r="B24" s="55">
        <v>20</v>
      </c>
      <c r="C24" s="842" t="s">
        <v>51</v>
      </c>
      <c r="D24" s="249">
        <v>169</v>
      </c>
      <c r="E24" s="250">
        <v>128</v>
      </c>
      <c r="F24" s="250">
        <v>72</v>
      </c>
      <c r="G24" s="250">
        <v>34</v>
      </c>
      <c r="H24" s="250">
        <v>22</v>
      </c>
      <c r="I24" s="360">
        <v>75.7</v>
      </c>
      <c r="J24" s="838">
        <v>33</v>
      </c>
      <c r="K24" s="268"/>
    </row>
    <row r="25" spans="1:11" ht="14.25" customHeight="1">
      <c r="A25" s="52"/>
      <c r="B25" s="55">
        <v>21</v>
      </c>
      <c r="C25" s="842" t="s">
        <v>52</v>
      </c>
      <c r="D25" s="249">
        <v>60</v>
      </c>
      <c r="E25" s="250">
        <v>52</v>
      </c>
      <c r="F25" s="250">
        <v>22</v>
      </c>
      <c r="G25" s="250">
        <v>21</v>
      </c>
      <c r="H25" s="250">
        <v>9</v>
      </c>
      <c r="I25" s="360">
        <v>86.7</v>
      </c>
      <c r="J25" s="838">
        <v>9</v>
      </c>
      <c r="K25" s="268"/>
    </row>
    <row r="26" spans="1:11" ht="14.25" customHeight="1">
      <c r="A26" s="52"/>
      <c r="B26" s="55">
        <v>22</v>
      </c>
      <c r="C26" s="842" t="s">
        <v>53</v>
      </c>
      <c r="D26" s="249">
        <v>77</v>
      </c>
      <c r="E26" s="250">
        <v>59</v>
      </c>
      <c r="F26" s="250">
        <v>14</v>
      </c>
      <c r="G26" s="250">
        <v>36</v>
      </c>
      <c r="H26" s="250">
        <v>9</v>
      </c>
      <c r="I26" s="360">
        <v>76.6</v>
      </c>
      <c r="J26" s="838">
        <v>9</v>
      </c>
      <c r="K26" s="268"/>
    </row>
    <row r="27" spans="1:11" ht="14.25" customHeight="1">
      <c r="A27" s="52"/>
      <c r="B27" s="55">
        <v>23</v>
      </c>
      <c r="C27" s="842" t="s">
        <v>54</v>
      </c>
      <c r="D27" s="249">
        <v>60</v>
      </c>
      <c r="E27" s="250">
        <v>50</v>
      </c>
      <c r="F27" s="250">
        <v>27</v>
      </c>
      <c r="G27" s="250">
        <v>21</v>
      </c>
      <c r="H27" s="250">
        <v>2</v>
      </c>
      <c r="I27" s="360">
        <v>83.3</v>
      </c>
      <c r="J27" s="838">
        <v>38</v>
      </c>
      <c r="K27" s="268"/>
    </row>
    <row r="28" spans="1:11" ht="14.25" customHeight="1">
      <c r="A28" s="52"/>
      <c r="B28" s="55">
        <v>24</v>
      </c>
      <c r="C28" s="842" t="s">
        <v>55</v>
      </c>
      <c r="D28" s="249">
        <v>73</v>
      </c>
      <c r="E28" s="250">
        <v>43</v>
      </c>
      <c r="F28" s="250">
        <v>20</v>
      </c>
      <c r="G28" s="250">
        <v>12</v>
      </c>
      <c r="H28" s="250">
        <v>11</v>
      </c>
      <c r="I28" s="360">
        <v>58.9</v>
      </c>
      <c r="J28" s="838">
        <v>29</v>
      </c>
      <c r="K28" s="268"/>
    </row>
    <row r="29" spans="1:11" ht="14.25" customHeight="1">
      <c r="A29" s="52"/>
      <c r="B29" s="55">
        <v>25</v>
      </c>
      <c r="C29" s="842" t="s">
        <v>56</v>
      </c>
      <c r="D29" s="249">
        <v>60</v>
      </c>
      <c r="E29" s="250">
        <v>47</v>
      </c>
      <c r="F29" s="250">
        <v>18</v>
      </c>
      <c r="G29" s="250">
        <v>21</v>
      </c>
      <c r="H29" s="250">
        <v>8</v>
      </c>
      <c r="I29" s="360">
        <v>78.3</v>
      </c>
      <c r="J29" s="838">
        <v>13</v>
      </c>
      <c r="K29" s="268"/>
    </row>
    <row r="30" spans="1:11" ht="14.25" customHeight="1">
      <c r="A30" s="52"/>
      <c r="B30" s="55">
        <v>26</v>
      </c>
      <c r="C30" s="842" t="s">
        <v>57</v>
      </c>
      <c r="D30" s="249">
        <v>125</v>
      </c>
      <c r="E30" s="250">
        <v>83</v>
      </c>
      <c r="F30" s="250">
        <v>43</v>
      </c>
      <c r="G30" s="250">
        <v>28</v>
      </c>
      <c r="H30" s="250">
        <v>12</v>
      </c>
      <c r="I30" s="360">
        <v>66.4</v>
      </c>
      <c r="J30" s="838">
        <v>29</v>
      </c>
      <c r="K30" s="268"/>
    </row>
    <row r="31" spans="1:11" ht="14.25" customHeight="1" thickBot="1">
      <c r="A31" s="52"/>
      <c r="B31" s="122">
        <v>27</v>
      </c>
      <c r="C31" s="845" t="s">
        <v>58</v>
      </c>
      <c r="D31" s="257">
        <v>21</v>
      </c>
      <c r="E31" s="258">
        <v>19</v>
      </c>
      <c r="F31" s="258">
        <v>3</v>
      </c>
      <c r="G31" s="258">
        <v>13</v>
      </c>
      <c r="H31" s="258">
        <v>3</v>
      </c>
      <c r="I31" s="611">
        <v>90.5</v>
      </c>
      <c r="J31" s="839">
        <v>4</v>
      </c>
      <c r="K31" s="268"/>
    </row>
    <row r="32" spans="1:11" ht="14.25" customHeight="1" thickBot="1">
      <c r="A32" s="52"/>
      <c r="B32" s="1604" t="s">
        <v>69</v>
      </c>
      <c r="C32" s="1605"/>
      <c r="D32" s="392">
        <v>2681</v>
      </c>
      <c r="E32" s="342">
        <v>1974</v>
      </c>
      <c r="F32" s="342">
        <v>1018</v>
      </c>
      <c r="G32" s="342">
        <v>642</v>
      </c>
      <c r="H32" s="342">
        <v>314</v>
      </c>
      <c r="I32" s="362">
        <v>73.6</v>
      </c>
      <c r="J32" s="840">
        <v>637</v>
      </c>
      <c r="K32" s="268"/>
    </row>
    <row r="33" spans="2:10" ht="12.75">
      <c r="B33" s="1427" t="s">
        <v>293</v>
      </c>
      <c r="C33" s="1427"/>
      <c r="D33" s="1418"/>
      <c r="E33" s="1418"/>
      <c r="F33" s="1418"/>
      <c r="G33" s="1418"/>
      <c r="H33" s="1418"/>
      <c r="I33" s="1418"/>
      <c r="J33" s="1418"/>
    </row>
    <row r="34" spans="4:11" ht="12.75">
      <c r="D34" s="268"/>
      <c r="E34" s="268"/>
      <c r="F34" s="268"/>
      <c r="G34" s="268"/>
      <c r="H34" s="268"/>
      <c r="I34" s="268"/>
      <c r="J34" s="268"/>
      <c r="K34" s="268"/>
    </row>
  </sheetData>
  <sheetProtection/>
  <mergeCells count="12">
    <mergeCell ref="A16:A17"/>
    <mergeCell ref="B32:C32"/>
    <mergeCell ref="B33:J33"/>
    <mergeCell ref="I3:I4"/>
    <mergeCell ref="B3:B4"/>
    <mergeCell ref="C3:C4"/>
    <mergeCell ref="H1:J1"/>
    <mergeCell ref="B2:J2"/>
    <mergeCell ref="D3:D4"/>
    <mergeCell ref="E3:E4"/>
    <mergeCell ref="F3:H3"/>
    <mergeCell ref="J3:J4"/>
  </mergeCells>
  <printOptions/>
  <pageMargins left="0.29" right="0.23" top="0.29" bottom="0.34" header="0.18" footer="0.15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M1" sqref="M1:N1"/>
    </sheetView>
  </sheetViews>
  <sheetFormatPr defaultColWidth="9.140625" defaultRowHeight="12.75"/>
  <cols>
    <col min="1" max="1" width="5.00390625" style="0" customWidth="1"/>
    <col min="2" max="2" width="6.57421875" style="0" customWidth="1"/>
    <col min="3" max="3" width="20.57421875" style="0" customWidth="1"/>
    <col min="4" max="14" width="10.00390625" style="0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172" t="s">
        <v>380</v>
      </c>
      <c r="N1" s="2173"/>
    </row>
    <row r="2" spans="1:14" ht="29.25" customHeight="1" thickBot="1">
      <c r="A2" s="1"/>
      <c r="B2" s="1549" t="s">
        <v>326</v>
      </c>
      <c r="C2" s="1549"/>
      <c r="D2" s="1549"/>
      <c r="E2" s="1549"/>
      <c r="F2" s="1549"/>
      <c r="G2" s="1549"/>
      <c r="H2" s="1549"/>
      <c r="I2" s="1549"/>
      <c r="J2" s="1549"/>
      <c r="K2" s="1549"/>
      <c r="L2" s="1549"/>
      <c r="M2" s="1549"/>
      <c r="N2" s="1549"/>
    </row>
    <row r="3" spans="1:14" ht="24.75" customHeight="1" thickBot="1">
      <c r="A3" s="35"/>
      <c r="B3" s="1580" t="s">
        <v>27</v>
      </c>
      <c r="C3" s="2071" t="s">
        <v>28</v>
      </c>
      <c r="D3" s="2175" t="s">
        <v>325</v>
      </c>
      <c r="E3" s="2176"/>
      <c r="F3" s="2177"/>
      <c r="G3" s="2177"/>
      <c r="H3" s="2177"/>
      <c r="I3" s="2177"/>
      <c r="J3" s="2176"/>
      <c r="K3" s="2177"/>
      <c r="L3" s="2177"/>
      <c r="M3" s="2177"/>
      <c r="N3" s="2178"/>
    </row>
    <row r="4" spans="1:14" ht="24.75" customHeight="1" thickBot="1">
      <c r="A4" s="35"/>
      <c r="B4" s="2174"/>
      <c r="C4" s="2072"/>
      <c r="D4" s="304">
        <v>2003</v>
      </c>
      <c r="E4" s="683">
        <v>2004</v>
      </c>
      <c r="F4" s="683">
        <v>2005</v>
      </c>
      <c r="G4" s="683">
        <v>2006</v>
      </c>
      <c r="H4" s="578">
        <v>2007</v>
      </c>
      <c r="I4" s="62">
        <v>2008</v>
      </c>
      <c r="J4" s="684">
        <v>2009</v>
      </c>
      <c r="K4" s="579">
        <v>2010</v>
      </c>
      <c r="L4" s="579">
        <v>2011</v>
      </c>
      <c r="M4" s="579">
        <v>2012</v>
      </c>
      <c r="N4" s="17">
        <v>2013</v>
      </c>
    </row>
    <row r="5" spans="1:14" ht="15.75">
      <c r="A5" s="1"/>
      <c r="B5" s="2">
        <v>1</v>
      </c>
      <c r="C5" s="685" t="s">
        <v>32</v>
      </c>
      <c r="D5" s="79">
        <v>39.1</v>
      </c>
      <c r="E5" s="686">
        <v>47.7</v>
      </c>
      <c r="F5" s="686">
        <v>47.7</v>
      </c>
      <c r="G5" s="686">
        <v>38.6</v>
      </c>
      <c r="H5" s="687">
        <v>45.2</v>
      </c>
      <c r="I5" s="139">
        <v>46.8</v>
      </c>
      <c r="J5" s="350">
        <v>40.4</v>
      </c>
      <c r="K5" s="350">
        <v>35.1</v>
      </c>
      <c r="L5" s="350">
        <v>35</v>
      </c>
      <c r="M5" s="359">
        <v>35.1</v>
      </c>
      <c r="N5" s="253">
        <v>32.1</v>
      </c>
    </row>
    <row r="6" spans="1:14" ht="15.75">
      <c r="A6" s="1"/>
      <c r="B6" s="5">
        <f aca="true" t="shared" si="0" ref="B6:B31">B5+1</f>
        <v>2</v>
      </c>
      <c r="C6" s="162" t="s">
        <v>33</v>
      </c>
      <c r="D6" s="81">
        <v>42.2</v>
      </c>
      <c r="E6" s="82">
        <v>36.8</v>
      </c>
      <c r="F6" s="588">
        <v>40</v>
      </c>
      <c r="G6" s="588">
        <v>28.3</v>
      </c>
      <c r="H6" s="316">
        <v>33.7</v>
      </c>
      <c r="I6" s="105">
        <v>34.5</v>
      </c>
      <c r="J6" s="39">
        <v>28.6</v>
      </c>
      <c r="K6" s="39">
        <v>32.9</v>
      </c>
      <c r="L6" s="39">
        <v>31.5</v>
      </c>
      <c r="M6" s="360">
        <v>28.7</v>
      </c>
      <c r="N6" s="256">
        <v>23.6</v>
      </c>
    </row>
    <row r="7" spans="1:14" ht="15.75">
      <c r="A7" s="1"/>
      <c r="B7" s="5">
        <f t="shared" si="0"/>
        <v>3</v>
      </c>
      <c r="C7" s="162" t="s">
        <v>34</v>
      </c>
      <c r="D7" s="325">
        <v>30</v>
      </c>
      <c r="E7" s="82">
        <v>36.5</v>
      </c>
      <c r="F7" s="82">
        <v>30.6</v>
      </c>
      <c r="G7" s="82">
        <v>27.2</v>
      </c>
      <c r="H7" s="689">
        <v>31.6</v>
      </c>
      <c r="I7" s="105">
        <v>20.4</v>
      </c>
      <c r="J7" s="39">
        <v>29</v>
      </c>
      <c r="K7" s="39">
        <v>27.2</v>
      </c>
      <c r="L7" s="39">
        <v>15.5</v>
      </c>
      <c r="M7" s="360">
        <v>24.8</v>
      </c>
      <c r="N7" s="256">
        <v>26.4</v>
      </c>
    </row>
    <row r="8" spans="1:14" ht="15.75">
      <c r="A8" s="1"/>
      <c r="B8" s="5">
        <f t="shared" si="0"/>
        <v>4</v>
      </c>
      <c r="C8" s="162" t="s">
        <v>35</v>
      </c>
      <c r="D8" s="81">
        <v>36.1</v>
      </c>
      <c r="E8" s="82">
        <v>32.3</v>
      </c>
      <c r="F8" s="82">
        <v>31.9</v>
      </c>
      <c r="G8" s="588">
        <v>38</v>
      </c>
      <c r="H8" s="316">
        <v>35.3</v>
      </c>
      <c r="I8" s="105">
        <v>41.1</v>
      </c>
      <c r="J8" s="39">
        <v>39.2</v>
      </c>
      <c r="K8" s="39">
        <v>31.6</v>
      </c>
      <c r="L8" s="39">
        <v>34.8</v>
      </c>
      <c r="M8" s="360">
        <v>39.7</v>
      </c>
      <c r="N8" s="256">
        <v>34.8</v>
      </c>
    </row>
    <row r="9" spans="1:14" ht="15.75">
      <c r="A9" s="1"/>
      <c r="B9" s="5">
        <f t="shared" si="0"/>
        <v>5</v>
      </c>
      <c r="C9" s="162" t="s">
        <v>36</v>
      </c>
      <c r="D9" s="81">
        <v>34.7</v>
      </c>
      <c r="E9" s="82">
        <v>35.5</v>
      </c>
      <c r="F9" s="82">
        <v>35.3</v>
      </c>
      <c r="G9" s="588">
        <v>40</v>
      </c>
      <c r="H9" s="689">
        <v>37.6</v>
      </c>
      <c r="I9" s="105">
        <v>37</v>
      </c>
      <c r="J9" s="39">
        <v>38.1</v>
      </c>
      <c r="K9" s="39">
        <v>33.9</v>
      </c>
      <c r="L9" s="39">
        <v>32.4</v>
      </c>
      <c r="M9" s="360">
        <v>25.7</v>
      </c>
      <c r="N9" s="256">
        <v>29.9</v>
      </c>
    </row>
    <row r="10" spans="1:14" ht="15.75">
      <c r="A10" s="1"/>
      <c r="B10" s="5">
        <f t="shared" si="0"/>
        <v>6</v>
      </c>
      <c r="C10" s="162" t="s">
        <v>37</v>
      </c>
      <c r="D10" s="81">
        <v>33.9</v>
      </c>
      <c r="E10" s="82">
        <v>46.2</v>
      </c>
      <c r="F10" s="82">
        <v>44.5</v>
      </c>
      <c r="G10" s="82">
        <v>42.1</v>
      </c>
      <c r="H10" s="316">
        <v>28.3</v>
      </c>
      <c r="I10" s="105">
        <v>32.2</v>
      </c>
      <c r="J10" s="39">
        <v>45.2</v>
      </c>
      <c r="K10" s="39">
        <v>36.9</v>
      </c>
      <c r="L10" s="39">
        <v>33.1</v>
      </c>
      <c r="M10" s="360">
        <v>37.2</v>
      </c>
      <c r="N10" s="256">
        <v>31.3</v>
      </c>
    </row>
    <row r="11" spans="1:14" ht="15.75">
      <c r="A11" s="1"/>
      <c r="B11" s="5">
        <f t="shared" si="0"/>
        <v>7</v>
      </c>
      <c r="C11" s="162" t="s">
        <v>38</v>
      </c>
      <c r="D11" s="81">
        <v>26.7</v>
      </c>
      <c r="E11" s="82">
        <v>26.4</v>
      </c>
      <c r="F11" s="82">
        <v>33.2</v>
      </c>
      <c r="G11" s="82">
        <v>23.8</v>
      </c>
      <c r="H11" s="689">
        <v>22.1</v>
      </c>
      <c r="I11" s="105">
        <v>27.1</v>
      </c>
      <c r="J11" s="39">
        <v>18.8</v>
      </c>
      <c r="K11" s="39">
        <v>16.5</v>
      </c>
      <c r="L11" s="39">
        <v>14.6</v>
      </c>
      <c r="M11" s="360">
        <v>16.9</v>
      </c>
      <c r="N11" s="256">
        <v>10.9</v>
      </c>
    </row>
    <row r="12" spans="1:14" ht="15.75">
      <c r="A12" s="1"/>
      <c r="B12" s="5">
        <f t="shared" si="0"/>
        <v>8</v>
      </c>
      <c r="C12" s="162" t="s">
        <v>39</v>
      </c>
      <c r="D12" s="81">
        <v>24.9</v>
      </c>
      <c r="E12" s="82">
        <v>32.5</v>
      </c>
      <c r="F12" s="82">
        <v>32.9</v>
      </c>
      <c r="G12" s="82">
        <v>30.2</v>
      </c>
      <c r="H12" s="316">
        <v>24.1</v>
      </c>
      <c r="I12" s="105">
        <v>27.3</v>
      </c>
      <c r="J12" s="39">
        <v>28.2</v>
      </c>
      <c r="K12" s="39">
        <v>29.3</v>
      </c>
      <c r="L12" s="39">
        <v>27.6</v>
      </c>
      <c r="M12" s="360">
        <v>29</v>
      </c>
      <c r="N12" s="256">
        <v>31.9</v>
      </c>
    </row>
    <row r="13" spans="1:14" ht="15.75">
      <c r="A13" s="1"/>
      <c r="B13" s="5">
        <f t="shared" si="0"/>
        <v>9</v>
      </c>
      <c r="C13" s="162" t="s">
        <v>40</v>
      </c>
      <c r="D13" s="81">
        <v>32.9</v>
      </c>
      <c r="E13" s="82">
        <v>26.3</v>
      </c>
      <c r="F13" s="82">
        <v>20.1</v>
      </c>
      <c r="G13" s="82">
        <v>23.4</v>
      </c>
      <c r="H13" s="689">
        <v>17.3</v>
      </c>
      <c r="I13" s="105">
        <v>20</v>
      </c>
      <c r="J13" s="39">
        <v>30.4</v>
      </c>
      <c r="K13" s="39">
        <v>23.8</v>
      </c>
      <c r="L13" s="39">
        <v>22.5</v>
      </c>
      <c r="M13" s="360">
        <v>11.4</v>
      </c>
      <c r="N13" s="256">
        <v>13.2</v>
      </c>
    </row>
    <row r="14" spans="1:14" ht="15.75">
      <c r="A14" s="1"/>
      <c r="B14" s="5">
        <f t="shared" si="0"/>
        <v>10</v>
      </c>
      <c r="C14" s="162" t="s">
        <v>41</v>
      </c>
      <c r="D14" s="81">
        <v>34.2</v>
      </c>
      <c r="E14" s="82">
        <v>40.1</v>
      </c>
      <c r="F14" s="82">
        <v>42.2</v>
      </c>
      <c r="G14" s="82">
        <v>33.7</v>
      </c>
      <c r="H14" s="316">
        <v>50.8</v>
      </c>
      <c r="I14" s="105">
        <v>53.8</v>
      </c>
      <c r="J14" s="39">
        <v>34.6</v>
      </c>
      <c r="K14" s="39">
        <v>46.8</v>
      </c>
      <c r="L14" s="39">
        <v>45.6</v>
      </c>
      <c r="M14" s="360">
        <v>47.9</v>
      </c>
      <c r="N14" s="256">
        <v>31.7</v>
      </c>
    </row>
    <row r="15" spans="1:14" ht="15.75">
      <c r="A15" s="1"/>
      <c r="B15" s="5">
        <f t="shared" si="0"/>
        <v>11</v>
      </c>
      <c r="C15" s="162" t="s">
        <v>42</v>
      </c>
      <c r="D15" s="81">
        <v>31.9</v>
      </c>
      <c r="E15" s="82">
        <v>36.9</v>
      </c>
      <c r="F15" s="82">
        <v>44.1</v>
      </c>
      <c r="G15" s="82">
        <v>43.1</v>
      </c>
      <c r="H15" s="689">
        <v>47.4</v>
      </c>
      <c r="I15" s="105">
        <v>33.5</v>
      </c>
      <c r="J15" s="39">
        <v>33.5</v>
      </c>
      <c r="K15" s="39">
        <v>32.9</v>
      </c>
      <c r="L15" s="39">
        <v>24.2</v>
      </c>
      <c r="M15" s="360">
        <v>28.8</v>
      </c>
      <c r="N15" s="256">
        <v>31.3</v>
      </c>
    </row>
    <row r="16" spans="1:14" ht="15.75">
      <c r="A16" s="1442">
        <v>116</v>
      </c>
      <c r="B16" s="5">
        <f t="shared" si="0"/>
        <v>12</v>
      </c>
      <c r="C16" s="162" t="s">
        <v>43</v>
      </c>
      <c r="D16" s="81">
        <v>37.6</v>
      </c>
      <c r="E16" s="82">
        <v>34.9</v>
      </c>
      <c r="F16" s="82">
        <v>28.1</v>
      </c>
      <c r="G16" s="82">
        <v>28.2</v>
      </c>
      <c r="H16" s="316">
        <v>33.2</v>
      </c>
      <c r="I16" s="105">
        <v>39.2</v>
      </c>
      <c r="J16" s="39">
        <v>44.8</v>
      </c>
      <c r="K16" s="39">
        <v>33.2</v>
      </c>
      <c r="L16" s="39">
        <v>33.6</v>
      </c>
      <c r="M16" s="360">
        <v>38.2</v>
      </c>
      <c r="N16" s="256">
        <v>44.1</v>
      </c>
    </row>
    <row r="17" spans="1:14" ht="15.75">
      <c r="A17" s="1442"/>
      <c r="B17" s="5">
        <f t="shared" si="0"/>
        <v>13</v>
      </c>
      <c r="C17" s="162" t="s">
        <v>44</v>
      </c>
      <c r="D17" s="81">
        <v>25.3</v>
      </c>
      <c r="E17" s="82">
        <v>24.7</v>
      </c>
      <c r="F17" s="82">
        <v>36.3</v>
      </c>
      <c r="G17" s="82">
        <v>47.1</v>
      </c>
      <c r="H17" s="689">
        <v>48.6</v>
      </c>
      <c r="I17" s="105">
        <v>44.3</v>
      </c>
      <c r="J17" s="39">
        <v>31.7</v>
      </c>
      <c r="K17" s="39">
        <v>17.9</v>
      </c>
      <c r="L17" s="39">
        <v>11.3</v>
      </c>
      <c r="M17" s="360">
        <v>26.5</v>
      </c>
      <c r="N17" s="256">
        <v>19.6</v>
      </c>
    </row>
    <row r="18" spans="1:14" ht="15.75">
      <c r="A18" s="1"/>
      <c r="B18" s="5">
        <f t="shared" si="0"/>
        <v>14</v>
      </c>
      <c r="C18" s="162" t="s">
        <v>45</v>
      </c>
      <c r="D18" s="81">
        <v>12.2</v>
      </c>
      <c r="E18" s="82">
        <v>14.7</v>
      </c>
      <c r="F18" s="82">
        <v>12.4</v>
      </c>
      <c r="G18" s="82">
        <v>23.8</v>
      </c>
      <c r="H18" s="316">
        <v>16.7</v>
      </c>
      <c r="I18" s="105">
        <v>24.2</v>
      </c>
      <c r="J18" s="39">
        <v>23.3</v>
      </c>
      <c r="K18" s="39">
        <v>15.4</v>
      </c>
      <c r="L18" s="39">
        <v>14.8</v>
      </c>
      <c r="M18" s="360">
        <v>15.4</v>
      </c>
      <c r="N18" s="256">
        <v>6.7</v>
      </c>
    </row>
    <row r="19" spans="1:14" ht="15.75">
      <c r="A19" s="1"/>
      <c r="B19" s="5">
        <f t="shared" si="0"/>
        <v>15</v>
      </c>
      <c r="C19" s="162" t="s">
        <v>46</v>
      </c>
      <c r="D19" s="81">
        <v>26.8</v>
      </c>
      <c r="E19" s="82">
        <v>24.6</v>
      </c>
      <c r="F19" s="82">
        <v>27.4</v>
      </c>
      <c r="G19" s="82">
        <v>25.9</v>
      </c>
      <c r="H19" s="316">
        <v>27.8</v>
      </c>
      <c r="I19" s="105">
        <v>26.8</v>
      </c>
      <c r="J19" s="39">
        <v>28.4</v>
      </c>
      <c r="K19" s="39">
        <v>23.5</v>
      </c>
      <c r="L19" s="39">
        <v>25</v>
      </c>
      <c r="M19" s="360">
        <v>19.8</v>
      </c>
      <c r="N19" s="256">
        <v>19.1</v>
      </c>
    </row>
    <row r="20" spans="1:14" ht="15.75">
      <c r="A20" s="1"/>
      <c r="B20" s="5">
        <f t="shared" si="0"/>
        <v>16</v>
      </c>
      <c r="C20" s="162" t="s">
        <v>47</v>
      </c>
      <c r="D20" s="81">
        <v>23.6</v>
      </c>
      <c r="E20" s="82">
        <v>31.4</v>
      </c>
      <c r="F20" s="82">
        <v>33.2</v>
      </c>
      <c r="G20" s="82">
        <v>24.4</v>
      </c>
      <c r="H20" s="324">
        <v>14.5</v>
      </c>
      <c r="I20" s="105">
        <v>14.3</v>
      </c>
      <c r="J20" s="39">
        <v>30.2</v>
      </c>
      <c r="K20" s="39">
        <v>24.3</v>
      </c>
      <c r="L20" s="39">
        <v>30</v>
      </c>
      <c r="M20" s="360">
        <v>45.8</v>
      </c>
      <c r="N20" s="256">
        <v>33.5</v>
      </c>
    </row>
    <row r="21" spans="1:14" ht="15.75">
      <c r="A21" s="1"/>
      <c r="B21" s="5">
        <f t="shared" si="0"/>
        <v>17</v>
      </c>
      <c r="C21" s="162" t="s">
        <v>48</v>
      </c>
      <c r="D21" s="81">
        <v>33.8</v>
      </c>
      <c r="E21" s="82">
        <v>33.1</v>
      </c>
      <c r="F21" s="588">
        <v>47</v>
      </c>
      <c r="G21" s="588">
        <v>42.6</v>
      </c>
      <c r="H21" s="689">
        <v>37.6</v>
      </c>
      <c r="I21" s="105">
        <v>29.3</v>
      </c>
      <c r="J21" s="39">
        <v>22.2</v>
      </c>
      <c r="K21" s="39">
        <v>30</v>
      </c>
      <c r="L21" s="39">
        <v>22.4</v>
      </c>
      <c r="M21" s="360">
        <v>27.8</v>
      </c>
      <c r="N21" s="256">
        <v>14.4</v>
      </c>
    </row>
    <row r="22" spans="1:14" ht="15.75">
      <c r="A22" s="1"/>
      <c r="B22" s="5">
        <f t="shared" si="0"/>
        <v>18</v>
      </c>
      <c r="C22" s="162" t="s">
        <v>49</v>
      </c>
      <c r="D22" s="81">
        <v>31.9</v>
      </c>
      <c r="E22" s="82">
        <v>35.7</v>
      </c>
      <c r="F22" s="82">
        <v>28.8</v>
      </c>
      <c r="G22" s="82">
        <v>37.4</v>
      </c>
      <c r="H22" s="316">
        <v>33.2</v>
      </c>
      <c r="I22" s="105">
        <v>33.1</v>
      </c>
      <c r="J22" s="39">
        <v>31.1</v>
      </c>
      <c r="K22" s="39">
        <v>29.2</v>
      </c>
      <c r="L22" s="39">
        <v>39.6</v>
      </c>
      <c r="M22" s="360">
        <v>28.7</v>
      </c>
      <c r="N22" s="256">
        <v>29</v>
      </c>
    </row>
    <row r="23" spans="1:14" ht="15.75">
      <c r="A23" s="1"/>
      <c r="B23" s="5">
        <f t="shared" si="0"/>
        <v>19</v>
      </c>
      <c r="C23" s="162" t="s">
        <v>50</v>
      </c>
      <c r="D23" s="81">
        <v>42.4</v>
      </c>
      <c r="E23" s="82">
        <v>32.8</v>
      </c>
      <c r="F23" s="82">
        <v>40.9</v>
      </c>
      <c r="G23" s="82">
        <v>26.1</v>
      </c>
      <c r="H23" s="689">
        <v>29.9</v>
      </c>
      <c r="I23" s="105">
        <v>43.8</v>
      </c>
      <c r="J23" s="39">
        <v>31.4</v>
      </c>
      <c r="K23" s="39">
        <v>24.8</v>
      </c>
      <c r="L23" s="39">
        <v>26.7</v>
      </c>
      <c r="M23" s="360">
        <v>21.7</v>
      </c>
      <c r="N23" s="256">
        <v>25.4</v>
      </c>
    </row>
    <row r="24" spans="1:14" ht="15.75">
      <c r="A24" s="1"/>
      <c r="B24" s="5">
        <f t="shared" si="0"/>
        <v>20</v>
      </c>
      <c r="C24" s="162" t="s">
        <v>51</v>
      </c>
      <c r="D24" s="81">
        <v>27.2</v>
      </c>
      <c r="E24" s="82">
        <v>32.4</v>
      </c>
      <c r="F24" s="588">
        <v>27</v>
      </c>
      <c r="G24" s="588">
        <v>33.2</v>
      </c>
      <c r="H24" s="316">
        <v>27.7</v>
      </c>
      <c r="I24" s="105">
        <v>26</v>
      </c>
      <c r="J24" s="39">
        <v>34.3</v>
      </c>
      <c r="K24" s="39">
        <v>25.2</v>
      </c>
      <c r="L24" s="39">
        <v>35.6</v>
      </c>
      <c r="M24" s="360">
        <v>31.1</v>
      </c>
      <c r="N24" s="256">
        <v>21.9</v>
      </c>
    </row>
    <row r="25" spans="1:14" ht="15.75">
      <c r="A25" s="1"/>
      <c r="B25" s="5">
        <f t="shared" si="0"/>
        <v>21</v>
      </c>
      <c r="C25" s="162" t="s">
        <v>52</v>
      </c>
      <c r="D25" s="325">
        <v>33</v>
      </c>
      <c r="E25" s="82">
        <v>39.1</v>
      </c>
      <c r="F25" s="82">
        <v>36.6</v>
      </c>
      <c r="G25" s="82">
        <v>35.7</v>
      </c>
      <c r="H25" s="689">
        <v>28.5</v>
      </c>
      <c r="I25" s="105">
        <v>26.3</v>
      </c>
      <c r="J25" s="39">
        <v>10.1</v>
      </c>
      <c r="K25" s="39">
        <v>25.6</v>
      </c>
      <c r="L25" s="39">
        <v>16.7</v>
      </c>
      <c r="M25" s="360">
        <v>12.9</v>
      </c>
      <c r="N25" s="256">
        <v>17.6</v>
      </c>
    </row>
    <row r="26" spans="1:14" ht="15.75">
      <c r="A26" s="1"/>
      <c r="B26" s="5">
        <f t="shared" si="0"/>
        <v>22</v>
      </c>
      <c r="C26" s="162" t="s">
        <v>53</v>
      </c>
      <c r="D26" s="81">
        <v>24.8</v>
      </c>
      <c r="E26" s="82">
        <v>47.4</v>
      </c>
      <c r="F26" s="82">
        <v>36.5</v>
      </c>
      <c r="G26" s="82">
        <v>40.4</v>
      </c>
      <c r="H26" s="316">
        <v>21.2</v>
      </c>
      <c r="I26" s="105">
        <v>29.2</v>
      </c>
      <c r="J26" s="39">
        <v>18.3</v>
      </c>
      <c r="K26" s="39">
        <v>25.2</v>
      </c>
      <c r="L26" s="39">
        <v>31.2</v>
      </c>
      <c r="M26" s="360">
        <v>22.4</v>
      </c>
      <c r="N26" s="256">
        <v>17.2</v>
      </c>
    </row>
    <row r="27" spans="1:14" ht="15.75">
      <c r="A27" s="1"/>
      <c r="B27" s="5">
        <f t="shared" si="0"/>
        <v>23</v>
      </c>
      <c r="C27" s="162" t="s">
        <v>54</v>
      </c>
      <c r="D27" s="81">
        <v>19.7</v>
      </c>
      <c r="E27" s="588">
        <v>29</v>
      </c>
      <c r="F27" s="82">
        <v>19.9</v>
      </c>
      <c r="G27" s="82">
        <v>20.5</v>
      </c>
      <c r="H27" s="689">
        <v>13.9</v>
      </c>
      <c r="I27" s="105">
        <v>12.4</v>
      </c>
      <c r="J27" s="39">
        <v>13.9</v>
      </c>
      <c r="K27" s="39">
        <v>16.7</v>
      </c>
      <c r="L27" s="39">
        <v>43.3</v>
      </c>
      <c r="M27" s="360">
        <v>31</v>
      </c>
      <c r="N27" s="256">
        <v>15.9</v>
      </c>
    </row>
    <row r="28" spans="1:14" ht="15.75">
      <c r="A28" s="1"/>
      <c r="B28" s="5">
        <f t="shared" si="0"/>
        <v>24</v>
      </c>
      <c r="C28" s="162" t="s">
        <v>55</v>
      </c>
      <c r="D28" s="81">
        <v>34.9</v>
      </c>
      <c r="E28" s="82">
        <v>36.4</v>
      </c>
      <c r="F28" s="82">
        <v>43.5</v>
      </c>
      <c r="G28" s="82">
        <v>24.4</v>
      </c>
      <c r="H28" s="316">
        <v>38.3</v>
      </c>
      <c r="I28" s="105">
        <v>53.4</v>
      </c>
      <c r="J28" s="39">
        <v>23.1</v>
      </c>
      <c r="K28" s="39">
        <v>34.2</v>
      </c>
      <c r="L28" s="39">
        <v>42.5</v>
      </c>
      <c r="M28" s="360">
        <v>19.4</v>
      </c>
      <c r="N28" s="256">
        <v>33.3</v>
      </c>
    </row>
    <row r="29" spans="1:14" ht="15.75">
      <c r="A29" s="1"/>
      <c r="B29" s="5">
        <f t="shared" si="0"/>
        <v>25</v>
      </c>
      <c r="C29" s="162" t="s">
        <v>56</v>
      </c>
      <c r="D29" s="81">
        <v>30.3</v>
      </c>
      <c r="E29" s="82">
        <v>28.8</v>
      </c>
      <c r="F29" s="82">
        <v>30.4</v>
      </c>
      <c r="G29" s="82">
        <v>31.6</v>
      </c>
      <c r="H29" s="689">
        <v>34.7</v>
      </c>
      <c r="I29" s="105">
        <v>32.5</v>
      </c>
      <c r="J29" s="39">
        <v>27.6</v>
      </c>
      <c r="K29" s="39">
        <v>22.1</v>
      </c>
      <c r="L29" s="39">
        <v>29.8</v>
      </c>
      <c r="M29" s="360">
        <v>29.6</v>
      </c>
      <c r="N29" s="256">
        <v>19.7</v>
      </c>
    </row>
    <row r="30" spans="1:14" ht="15.75">
      <c r="A30" s="1"/>
      <c r="B30" s="6">
        <f t="shared" si="0"/>
        <v>26</v>
      </c>
      <c r="C30" s="690" t="s">
        <v>185</v>
      </c>
      <c r="D30" s="81">
        <v>16.6</v>
      </c>
      <c r="E30" s="82">
        <v>29.5</v>
      </c>
      <c r="F30" s="82">
        <v>27.1</v>
      </c>
      <c r="G30" s="82">
        <v>9.9</v>
      </c>
      <c r="H30" s="316">
        <v>17</v>
      </c>
      <c r="I30" s="105">
        <v>19.7</v>
      </c>
      <c r="J30" s="39">
        <v>22.7</v>
      </c>
      <c r="K30" s="39">
        <v>32.6</v>
      </c>
      <c r="L30" s="39">
        <v>29.6</v>
      </c>
      <c r="M30" s="360">
        <v>19.1</v>
      </c>
      <c r="N30" s="256">
        <v>10.5</v>
      </c>
    </row>
    <row r="31" spans="1:14" ht="16.5" thickBot="1">
      <c r="A31" s="1"/>
      <c r="B31" s="6">
        <f t="shared" si="0"/>
        <v>27</v>
      </c>
      <c r="C31" s="690" t="s">
        <v>183</v>
      </c>
      <c r="D31" s="83">
        <v>19.6</v>
      </c>
      <c r="E31" s="1251">
        <v>36.7</v>
      </c>
      <c r="F31" s="1251">
        <v>31.9</v>
      </c>
      <c r="G31" s="1252">
        <v>26</v>
      </c>
      <c r="H31" s="689">
        <v>43.1</v>
      </c>
      <c r="I31" s="106">
        <v>36.8</v>
      </c>
      <c r="J31" s="40">
        <v>33.3</v>
      </c>
      <c r="K31" s="40">
        <v>21.7</v>
      </c>
      <c r="L31" s="40">
        <v>34.1</v>
      </c>
      <c r="M31" s="611">
        <v>26.9</v>
      </c>
      <c r="N31" s="401">
        <v>35.6</v>
      </c>
    </row>
    <row r="32" spans="1:14" ht="19.5" thickBot="1">
      <c r="A32" s="163"/>
      <c r="B32" s="2152" t="s">
        <v>69</v>
      </c>
      <c r="C32" s="2153"/>
      <c r="D32" s="865">
        <v>31.2</v>
      </c>
      <c r="E32" s="866">
        <v>33.7</v>
      </c>
      <c r="F32" s="866">
        <v>33.5</v>
      </c>
      <c r="G32" s="866">
        <v>33.6</v>
      </c>
      <c r="H32" s="341">
        <v>32.8</v>
      </c>
      <c r="I32" s="107">
        <v>33.9</v>
      </c>
      <c r="J32" s="42">
        <v>32.6</v>
      </c>
      <c r="K32" s="42">
        <v>28.7</v>
      </c>
      <c r="L32" s="42">
        <v>29.5</v>
      </c>
      <c r="M32" s="362">
        <v>29.8</v>
      </c>
      <c r="N32" s="384">
        <v>26.8</v>
      </c>
    </row>
    <row r="33" spans="2:14" ht="15.75" customHeight="1">
      <c r="B33" s="1427" t="s">
        <v>295</v>
      </c>
      <c r="C33" s="1427"/>
      <c r="D33" s="1427"/>
      <c r="E33" s="1427"/>
      <c r="F33" s="1427"/>
      <c r="G33" s="1427"/>
      <c r="H33" s="1427"/>
      <c r="I33" s="1427"/>
      <c r="J33" s="1427"/>
      <c r="K33" s="1427"/>
      <c r="L33" s="1427"/>
      <c r="M33" s="1427"/>
      <c r="N33" s="1427"/>
    </row>
  </sheetData>
  <sheetProtection/>
  <mergeCells count="8">
    <mergeCell ref="A16:A17"/>
    <mergeCell ref="B32:C32"/>
    <mergeCell ref="B33:N33"/>
    <mergeCell ref="M1:N1"/>
    <mergeCell ref="B2:N2"/>
    <mergeCell ref="B3:B4"/>
    <mergeCell ref="C3:C4"/>
    <mergeCell ref="D3:N3"/>
  </mergeCells>
  <printOptions/>
  <pageMargins left="0.29" right="0.31" top="0.28" bottom="0.31" header="0.17" footer="0.21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M1" sqref="M1:N1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20.57421875" style="0" customWidth="1"/>
    <col min="4" max="14" width="10.140625" style="0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172" t="s">
        <v>323</v>
      </c>
      <c r="N1" s="2173"/>
    </row>
    <row r="2" spans="1:14" ht="23.25" customHeight="1" thickBot="1">
      <c r="A2" s="1"/>
      <c r="B2" s="1549" t="s">
        <v>327</v>
      </c>
      <c r="C2" s="1549"/>
      <c r="D2" s="1549"/>
      <c r="E2" s="1549"/>
      <c r="F2" s="1549"/>
      <c r="G2" s="1549"/>
      <c r="H2" s="1549"/>
      <c r="I2" s="1549"/>
      <c r="J2" s="1549"/>
      <c r="K2" s="1549"/>
      <c r="L2" s="1549"/>
      <c r="M2" s="1549"/>
      <c r="N2" s="1549"/>
    </row>
    <row r="3" spans="1:14" ht="19.5" customHeight="1" thickBot="1">
      <c r="A3" s="35"/>
      <c r="B3" s="1580" t="s">
        <v>27</v>
      </c>
      <c r="C3" s="2071" t="s">
        <v>188</v>
      </c>
      <c r="D3" s="2175" t="s">
        <v>325</v>
      </c>
      <c r="E3" s="2176"/>
      <c r="F3" s="2177"/>
      <c r="G3" s="2177"/>
      <c r="H3" s="2177"/>
      <c r="I3" s="2177"/>
      <c r="J3" s="2176"/>
      <c r="K3" s="2177"/>
      <c r="L3" s="2177"/>
      <c r="M3" s="2177"/>
      <c r="N3" s="2178"/>
    </row>
    <row r="4" spans="1:14" ht="19.5" customHeight="1" thickBot="1">
      <c r="A4" s="35"/>
      <c r="B4" s="2174"/>
      <c r="C4" s="2072"/>
      <c r="D4" s="304">
        <v>2003</v>
      </c>
      <c r="E4" s="683">
        <v>2004</v>
      </c>
      <c r="F4" s="683">
        <v>2005</v>
      </c>
      <c r="G4" s="683">
        <v>2006</v>
      </c>
      <c r="H4" s="578">
        <v>2007</v>
      </c>
      <c r="I4" s="62">
        <v>2008</v>
      </c>
      <c r="J4" s="684">
        <v>2009</v>
      </c>
      <c r="K4" s="579">
        <v>2010</v>
      </c>
      <c r="L4" s="23">
        <v>2011</v>
      </c>
      <c r="M4" s="601">
        <v>2012</v>
      </c>
      <c r="N4" s="17">
        <v>2013</v>
      </c>
    </row>
    <row r="5" spans="1:14" ht="15.75">
      <c r="A5" s="1"/>
      <c r="B5" s="2">
        <v>1</v>
      </c>
      <c r="C5" s="344" t="s">
        <v>32</v>
      </c>
      <c r="D5" s="79">
        <v>11.3</v>
      </c>
      <c r="E5" s="686">
        <v>9.7</v>
      </c>
      <c r="F5" s="694">
        <v>11.3</v>
      </c>
      <c r="G5" s="694">
        <v>8.5</v>
      </c>
      <c r="H5" s="687">
        <v>11.8</v>
      </c>
      <c r="I5" s="139">
        <v>9.2</v>
      </c>
      <c r="J5" s="350">
        <v>13</v>
      </c>
      <c r="K5" s="350">
        <v>16.8</v>
      </c>
      <c r="L5" s="217">
        <v>15.1</v>
      </c>
      <c r="M5" s="1043">
        <v>18.8</v>
      </c>
      <c r="N5" s="253">
        <v>27.1</v>
      </c>
    </row>
    <row r="6" spans="1:14" ht="15.75">
      <c r="A6" s="1"/>
      <c r="B6" s="5">
        <f aca="true" t="shared" si="0" ref="B6:B31">B5+1</f>
        <v>2</v>
      </c>
      <c r="C6" s="162" t="s">
        <v>33</v>
      </c>
      <c r="D6" s="81">
        <v>20.6</v>
      </c>
      <c r="E6" s="82">
        <v>25.9</v>
      </c>
      <c r="F6" s="588">
        <v>25.6</v>
      </c>
      <c r="G6" s="588">
        <v>24.1</v>
      </c>
      <c r="H6" s="316">
        <v>19</v>
      </c>
      <c r="I6" s="105">
        <v>27.3</v>
      </c>
      <c r="J6" s="39">
        <v>30.6</v>
      </c>
      <c r="K6" s="39">
        <v>32.2</v>
      </c>
      <c r="L6" s="43">
        <v>21.5</v>
      </c>
      <c r="M6" s="602">
        <v>21.7</v>
      </c>
      <c r="N6" s="256">
        <v>30.7</v>
      </c>
    </row>
    <row r="7" spans="1:14" ht="15.75">
      <c r="A7" s="1"/>
      <c r="B7" s="5">
        <f t="shared" si="0"/>
        <v>3</v>
      </c>
      <c r="C7" s="162" t="s">
        <v>34</v>
      </c>
      <c r="D7" s="81">
        <v>10.4</v>
      </c>
      <c r="E7" s="588">
        <v>7</v>
      </c>
      <c r="F7" s="588">
        <v>6.5</v>
      </c>
      <c r="G7" s="588">
        <v>10.7</v>
      </c>
      <c r="H7" s="689">
        <v>16</v>
      </c>
      <c r="I7" s="105">
        <v>8.1</v>
      </c>
      <c r="J7" s="39">
        <v>7</v>
      </c>
      <c r="K7" s="39">
        <v>6</v>
      </c>
      <c r="L7" s="43">
        <v>13</v>
      </c>
      <c r="M7" s="602">
        <v>11.8</v>
      </c>
      <c r="N7" s="256">
        <v>18.5</v>
      </c>
    </row>
    <row r="8" spans="1:14" ht="15.75">
      <c r="A8" s="1"/>
      <c r="B8" s="5">
        <f t="shared" si="0"/>
        <v>4</v>
      </c>
      <c r="C8" s="162" t="s">
        <v>35</v>
      </c>
      <c r="D8" s="81">
        <v>2.9</v>
      </c>
      <c r="E8" s="82">
        <v>3.4</v>
      </c>
      <c r="F8" s="588">
        <v>1.8</v>
      </c>
      <c r="G8" s="588">
        <v>5.1</v>
      </c>
      <c r="H8" s="316">
        <v>4.8</v>
      </c>
      <c r="I8" s="105">
        <v>4.4</v>
      </c>
      <c r="J8" s="39">
        <v>9.3</v>
      </c>
      <c r="K8" s="39">
        <v>6</v>
      </c>
      <c r="L8" s="43">
        <v>6.3</v>
      </c>
      <c r="M8" s="602">
        <v>8.5</v>
      </c>
      <c r="N8" s="256">
        <v>8.2</v>
      </c>
    </row>
    <row r="9" spans="1:14" ht="15.75">
      <c r="A9" s="1"/>
      <c r="B9" s="5">
        <f t="shared" si="0"/>
        <v>5</v>
      </c>
      <c r="C9" s="162" t="s">
        <v>36</v>
      </c>
      <c r="D9" s="81">
        <v>9.2</v>
      </c>
      <c r="E9" s="82">
        <v>9.1</v>
      </c>
      <c r="F9" s="588">
        <v>12.2</v>
      </c>
      <c r="G9" s="588">
        <v>14</v>
      </c>
      <c r="H9" s="689">
        <v>14.5</v>
      </c>
      <c r="I9" s="105">
        <v>14.6</v>
      </c>
      <c r="J9" s="39">
        <v>17</v>
      </c>
      <c r="K9" s="39">
        <v>17.8</v>
      </c>
      <c r="L9" s="43">
        <v>16.8</v>
      </c>
      <c r="M9" s="602">
        <v>22.4</v>
      </c>
      <c r="N9" s="256">
        <v>24.2</v>
      </c>
    </row>
    <row r="10" spans="1:14" ht="15.75">
      <c r="A10" s="1"/>
      <c r="B10" s="5">
        <f t="shared" si="0"/>
        <v>6</v>
      </c>
      <c r="C10" s="162" t="s">
        <v>37</v>
      </c>
      <c r="D10" s="81">
        <v>19.3</v>
      </c>
      <c r="E10" s="82">
        <v>14.8</v>
      </c>
      <c r="F10" s="588">
        <v>17.9</v>
      </c>
      <c r="G10" s="588">
        <v>16.7</v>
      </c>
      <c r="H10" s="316">
        <v>12</v>
      </c>
      <c r="I10" s="105">
        <v>18.1</v>
      </c>
      <c r="J10" s="39">
        <v>19.7</v>
      </c>
      <c r="K10" s="39">
        <v>13.8</v>
      </c>
      <c r="L10" s="43">
        <v>17.2</v>
      </c>
      <c r="M10" s="602">
        <v>18.9</v>
      </c>
      <c r="N10" s="256">
        <v>3</v>
      </c>
    </row>
    <row r="11" spans="1:14" ht="15.75">
      <c r="A11" s="1"/>
      <c r="B11" s="5">
        <f t="shared" si="0"/>
        <v>7</v>
      </c>
      <c r="C11" s="162" t="s">
        <v>38</v>
      </c>
      <c r="D11" s="81">
        <v>6.4</v>
      </c>
      <c r="E11" s="82">
        <v>6.7</v>
      </c>
      <c r="F11" s="588">
        <v>6.6</v>
      </c>
      <c r="G11" s="588">
        <v>7.7</v>
      </c>
      <c r="H11" s="689">
        <v>8.9</v>
      </c>
      <c r="I11" s="105">
        <v>8.6</v>
      </c>
      <c r="J11" s="39">
        <v>10.9</v>
      </c>
      <c r="K11" s="39">
        <v>11.2</v>
      </c>
      <c r="L11" s="43">
        <v>12.8</v>
      </c>
      <c r="M11" s="602">
        <v>10.4</v>
      </c>
      <c r="N11" s="256">
        <v>9</v>
      </c>
    </row>
    <row r="12" spans="1:14" ht="15.75">
      <c r="A12" s="1"/>
      <c r="B12" s="5">
        <f t="shared" si="0"/>
        <v>8</v>
      </c>
      <c r="C12" s="162" t="s">
        <v>39</v>
      </c>
      <c r="D12" s="81">
        <v>7.3</v>
      </c>
      <c r="E12" s="82">
        <v>7.3</v>
      </c>
      <c r="F12" s="588">
        <v>10.7</v>
      </c>
      <c r="G12" s="588">
        <v>12.2</v>
      </c>
      <c r="H12" s="316">
        <v>10.8</v>
      </c>
      <c r="I12" s="105">
        <v>13.3</v>
      </c>
      <c r="J12" s="39">
        <v>11.4</v>
      </c>
      <c r="K12" s="39">
        <v>15.5</v>
      </c>
      <c r="L12" s="43">
        <v>15.9</v>
      </c>
      <c r="M12" s="602">
        <v>16.4</v>
      </c>
      <c r="N12" s="256">
        <v>13</v>
      </c>
    </row>
    <row r="13" spans="1:14" ht="15.75">
      <c r="A13" s="1"/>
      <c r="B13" s="5">
        <f t="shared" si="0"/>
        <v>9</v>
      </c>
      <c r="C13" s="162" t="s">
        <v>40</v>
      </c>
      <c r="D13" s="81">
        <v>8.4</v>
      </c>
      <c r="E13" s="82">
        <v>13.4</v>
      </c>
      <c r="F13" s="588">
        <v>12.6</v>
      </c>
      <c r="G13" s="588">
        <v>12.6</v>
      </c>
      <c r="H13" s="689">
        <v>7.1</v>
      </c>
      <c r="I13" s="105">
        <v>13.3</v>
      </c>
      <c r="J13" s="39">
        <v>16</v>
      </c>
      <c r="K13" s="39">
        <v>15.2</v>
      </c>
      <c r="L13" s="43">
        <v>15.5</v>
      </c>
      <c r="M13" s="602">
        <v>16.4</v>
      </c>
      <c r="N13" s="256">
        <v>20.4</v>
      </c>
    </row>
    <row r="14" spans="1:14" ht="15.75">
      <c r="A14" s="1"/>
      <c r="B14" s="5">
        <f t="shared" si="0"/>
        <v>10</v>
      </c>
      <c r="C14" s="162" t="s">
        <v>41</v>
      </c>
      <c r="D14" s="81">
        <v>18.4</v>
      </c>
      <c r="E14" s="82">
        <v>16.5</v>
      </c>
      <c r="F14" s="588">
        <v>19.4</v>
      </c>
      <c r="G14" s="588">
        <v>11.9</v>
      </c>
      <c r="H14" s="316">
        <v>16.7</v>
      </c>
      <c r="I14" s="105">
        <v>13.4</v>
      </c>
      <c r="J14" s="39">
        <v>18.7</v>
      </c>
      <c r="K14" s="39">
        <v>20.2</v>
      </c>
      <c r="L14" s="43">
        <v>14.9</v>
      </c>
      <c r="M14" s="602">
        <v>19.9</v>
      </c>
      <c r="N14" s="256">
        <v>25.4</v>
      </c>
    </row>
    <row r="15" spans="1:14" ht="15.75">
      <c r="A15" s="1442">
        <v>117</v>
      </c>
      <c r="B15" s="5">
        <f t="shared" si="0"/>
        <v>11</v>
      </c>
      <c r="C15" s="162" t="s">
        <v>42</v>
      </c>
      <c r="D15" s="81">
        <v>23.5</v>
      </c>
      <c r="E15" s="82">
        <v>27.1</v>
      </c>
      <c r="F15" s="588">
        <v>21.6</v>
      </c>
      <c r="G15" s="588">
        <v>23</v>
      </c>
      <c r="H15" s="689">
        <v>20.4</v>
      </c>
      <c r="I15" s="105">
        <v>14.8</v>
      </c>
      <c r="J15" s="39">
        <v>18.8</v>
      </c>
      <c r="K15" s="39">
        <v>11.8</v>
      </c>
      <c r="L15" s="43">
        <v>12.1</v>
      </c>
      <c r="M15" s="602">
        <v>14.7</v>
      </c>
      <c r="N15" s="256">
        <v>15.3</v>
      </c>
    </row>
    <row r="16" spans="1:14" ht="15.75">
      <c r="A16" s="1442"/>
      <c r="B16" s="5">
        <f t="shared" si="0"/>
        <v>12</v>
      </c>
      <c r="C16" s="162" t="s">
        <v>43</v>
      </c>
      <c r="D16" s="81">
        <v>19.1</v>
      </c>
      <c r="E16" s="82">
        <v>19.3</v>
      </c>
      <c r="F16" s="588">
        <v>16.8</v>
      </c>
      <c r="G16" s="588">
        <v>19.7</v>
      </c>
      <c r="H16" s="316">
        <v>19.6</v>
      </c>
      <c r="I16" s="105">
        <v>16.8</v>
      </c>
      <c r="J16" s="39">
        <v>16.6</v>
      </c>
      <c r="K16" s="39">
        <v>16.3</v>
      </c>
      <c r="L16" s="43">
        <v>15.9</v>
      </c>
      <c r="M16" s="602">
        <v>17.2</v>
      </c>
      <c r="N16" s="256">
        <v>18.2</v>
      </c>
    </row>
    <row r="17" spans="1:14" ht="15.75">
      <c r="A17" s="370"/>
      <c r="B17" s="5">
        <f t="shared" si="0"/>
        <v>13</v>
      </c>
      <c r="C17" s="162" t="s">
        <v>44</v>
      </c>
      <c r="D17" s="81">
        <v>12.5</v>
      </c>
      <c r="E17" s="82">
        <v>13.8</v>
      </c>
      <c r="F17" s="588">
        <v>18.1</v>
      </c>
      <c r="G17" s="588">
        <v>15.1</v>
      </c>
      <c r="H17" s="689">
        <v>15.8</v>
      </c>
      <c r="I17" s="105">
        <v>13.3</v>
      </c>
      <c r="J17" s="39">
        <v>11.6</v>
      </c>
      <c r="K17" s="39">
        <v>13.6</v>
      </c>
      <c r="L17" s="43">
        <v>13.3</v>
      </c>
      <c r="M17" s="602">
        <v>12.2</v>
      </c>
      <c r="N17" s="256">
        <v>16.1</v>
      </c>
    </row>
    <row r="18" spans="1:14" ht="15.75">
      <c r="A18" s="1"/>
      <c r="B18" s="5">
        <f t="shared" si="0"/>
        <v>14</v>
      </c>
      <c r="C18" s="162" t="s">
        <v>45</v>
      </c>
      <c r="D18" s="81">
        <v>15.6</v>
      </c>
      <c r="E18" s="82">
        <v>13.7</v>
      </c>
      <c r="F18" s="588">
        <v>9.1</v>
      </c>
      <c r="G18" s="588">
        <v>11.3</v>
      </c>
      <c r="H18" s="316">
        <v>12.4</v>
      </c>
      <c r="I18" s="105">
        <v>12.6</v>
      </c>
      <c r="J18" s="39">
        <v>12.4</v>
      </c>
      <c r="K18" s="39">
        <v>18.3</v>
      </c>
      <c r="L18" s="43">
        <v>17.3</v>
      </c>
      <c r="M18" s="602">
        <v>8.7</v>
      </c>
      <c r="N18" s="256">
        <v>13.3</v>
      </c>
    </row>
    <row r="19" spans="1:14" ht="15.75">
      <c r="A19" s="1"/>
      <c r="B19" s="5">
        <f t="shared" si="0"/>
        <v>15</v>
      </c>
      <c r="C19" s="162" t="s">
        <v>46</v>
      </c>
      <c r="D19" s="81">
        <v>27.8</v>
      </c>
      <c r="E19" s="82">
        <v>22.8</v>
      </c>
      <c r="F19" s="588">
        <v>24.3</v>
      </c>
      <c r="G19" s="588">
        <v>21.8</v>
      </c>
      <c r="H19" s="689">
        <v>21.6</v>
      </c>
      <c r="I19" s="105">
        <v>25.5</v>
      </c>
      <c r="J19" s="39">
        <v>18.8</v>
      </c>
      <c r="K19" s="39">
        <v>21.4</v>
      </c>
      <c r="L19" s="43">
        <v>25.3</v>
      </c>
      <c r="M19" s="602">
        <v>23.6</v>
      </c>
      <c r="N19" s="256">
        <v>24.3</v>
      </c>
    </row>
    <row r="20" spans="1:14" ht="15.75">
      <c r="A20" s="1"/>
      <c r="B20" s="5">
        <f t="shared" si="0"/>
        <v>16</v>
      </c>
      <c r="C20" s="162" t="s">
        <v>47</v>
      </c>
      <c r="D20" s="81">
        <v>8.9</v>
      </c>
      <c r="E20" s="82">
        <v>9.2</v>
      </c>
      <c r="F20" s="588">
        <v>15.4</v>
      </c>
      <c r="G20" s="588">
        <v>24.9</v>
      </c>
      <c r="H20" s="316">
        <v>4.8</v>
      </c>
      <c r="I20" s="105">
        <v>8.3</v>
      </c>
      <c r="J20" s="39">
        <v>12.3</v>
      </c>
      <c r="K20" s="39">
        <v>13.6</v>
      </c>
      <c r="L20" s="43">
        <v>10</v>
      </c>
      <c r="M20" s="602">
        <v>15</v>
      </c>
      <c r="N20" s="256">
        <v>15.1</v>
      </c>
    </row>
    <row r="21" spans="1:14" ht="15.75">
      <c r="A21" s="1"/>
      <c r="B21" s="5">
        <f t="shared" si="0"/>
        <v>17</v>
      </c>
      <c r="C21" s="162" t="s">
        <v>48</v>
      </c>
      <c r="D21" s="81">
        <v>10.6</v>
      </c>
      <c r="E21" s="82">
        <v>18.5</v>
      </c>
      <c r="F21" s="588">
        <v>16.6</v>
      </c>
      <c r="G21" s="588">
        <v>17.6</v>
      </c>
      <c r="H21" s="689">
        <v>14.4</v>
      </c>
      <c r="I21" s="105">
        <v>21</v>
      </c>
      <c r="J21" s="39">
        <v>16.7</v>
      </c>
      <c r="K21" s="39">
        <v>14.5</v>
      </c>
      <c r="L21" s="43">
        <v>20</v>
      </c>
      <c r="M21" s="602">
        <v>23.1</v>
      </c>
      <c r="N21" s="256">
        <v>21.6</v>
      </c>
    </row>
    <row r="22" spans="1:14" ht="15.75">
      <c r="A22" s="1"/>
      <c r="B22" s="5">
        <f t="shared" si="0"/>
        <v>18</v>
      </c>
      <c r="C22" s="162" t="s">
        <v>49</v>
      </c>
      <c r="D22" s="81">
        <v>4.6</v>
      </c>
      <c r="E22" s="588">
        <v>7</v>
      </c>
      <c r="F22" s="588">
        <v>16.8</v>
      </c>
      <c r="G22" s="588">
        <v>11.8</v>
      </c>
      <c r="H22" s="316">
        <v>15.1</v>
      </c>
      <c r="I22" s="105">
        <v>9.1</v>
      </c>
      <c r="J22" s="39">
        <v>18</v>
      </c>
      <c r="K22" s="39">
        <v>13.9</v>
      </c>
      <c r="L22" s="43">
        <v>18.8</v>
      </c>
      <c r="M22" s="602">
        <v>23.8</v>
      </c>
      <c r="N22" s="256">
        <v>18.7</v>
      </c>
    </row>
    <row r="23" spans="1:14" ht="15.75">
      <c r="A23" s="1"/>
      <c r="B23" s="5">
        <f t="shared" si="0"/>
        <v>19</v>
      </c>
      <c r="C23" s="162" t="s">
        <v>50</v>
      </c>
      <c r="D23" s="81">
        <v>16.6</v>
      </c>
      <c r="E23" s="82">
        <v>15.1</v>
      </c>
      <c r="F23" s="588">
        <v>15.6</v>
      </c>
      <c r="G23" s="588">
        <v>17.4</v>
      </c>
      <c r="H23" s="689">
        <v>16.8</v>
      </c>
      <c r="I23" s="105">
        <v>20.5</v>
      </c>
      <c r="J23" s="39">
        <v>25.5</v>
      </c>
      <c r="K23" s="39">
        <v>26.7</v>
      </c>
      <c r="L23" s="43">
        <v>19.8</v>
      </c>
      <c r="M23" s="602">
        <v>30.4</v>
      </c>
      <c r="N23" s="256">
        <v>15.9</v>
      </c>
    </row>
    <row r="24" spans="1:14" ht="15.75">
      <c r="A24" s="1"/>
      <c r="B24" s="5">
        <f t="shared" si="0"/>
        <v>20</v>
      </c>
      <c r="C24" s="162" t="s">
        <v>51</v>
      </c>
      <c r="D24" s="81">
        <v>12.1</v>
      </c>
      <c r="E24" s="82">
        <v>13.3</v>
      </c>
      <c r="F24" s="588">
        <v>12.7</v>
      </c>
      <c r="G24" s="588">
        <v>20.6</v>
      </c>
      <c r="H24" s="316">
        <v>20.6</v>
      </c>
      <c r="I24" s="105">
        <v>22.8</v>
      </c>
      <c r="J24" s="39">
        <v>21.5</v>
      </c>
      <c r="K24" s="39">
        <v>16.5</v>
      </c>
      <c r="L24" s="43">
        <v>20.8</v>
      </c>
      <c r="M24" s="602">
        <v>25.2</v>
      </c>
      <c r="N24" s="256">
        <v>21.2</v>
      </c>
    </row>
    <row r="25" spans="1:14" ht="15.75">
      <c r="A25" s="1"/>
      <c r="B25" s="5">
        <f t="shared" si="0"/>
        <v>21</v>
      </c>
      <c r="C25" s="162" t="s">
        <v>52</v>
      </c>
      <c r="D25" s="81">
        <v>37.3</v>
      </c>
      <c r="E25" s="82">
        <v>33.8</v>
      </c>
      <c r="F25" s="588">
        <v>16.3</v>
      </c>
      <c r="G25" s="588">
        <v>21.9</v>
      </c>
      <c r="H25" s="689">
        <v>19</v>
      </c>
      <c r="I25" s="105">
        <v>8.8</v>
      </c>
      <c r="J25" s="39">
        <v>13.2</v>
      </c>
      <c r="K25" s="39">
        <v>8.1</v>
      </c>
      <c r="L25" s="43">
        <v>15.5</v>
      </c>
      <c r="M25" s="602">
        <v>14.7</v>
      </c>
      <c r="N25" s="256">
        <v>18.3</v>
      </c>
    </row>
    <row r="26" spans="1:14" ht="15.75">
      <c r="A26" s="1"/>
      <c r="B26" s="5">
        <f t="shared" si="0"/>
        <v>22</v>
      </c>
      <c r="C26" s="162" t="s">
        <v>53</v>
      </c>
      <c r="D26" s="81">
        <v>12.4</v>
      </c>
      <c r="E26" s="82">
        <v>12.2</v>
      </c>
      <c r="F26" s="588">
        <v>15</v>
      </c>
      <c r="G26" s="588">
        <v>19.9</v>
      </c>
      <c r="H26" s="316">
        <v>25.3</v>
      </c>
      <c r="I26" s="105">
        <v>29.8</v>
      </c>
      <c r="J26" s="39">
        <v>23.5</v>
      </c>
      <c r="K26" s="39">
        <v>16.8</v>
      </c>
      <c r="L26" s="43">
        <v>21.5</v>
      </c>
      <c r="M26" s="602">
        <v>15.5</v>
      </c>
      <c r="N26" s="256">
        <v>28.3</v>
      </c>
    </row>
    <row r="27" spans="1:14" ht="15.75">
      <c r="A27" s="1"/>
      <c r="B27" s="5">
        <f t="shared" si="0"/>
        <v>23</v>
      </c>
      <c r="C27" s="162" t="s">
        <v>54</v>
      </c>
      <c r="D27" s="81">
        <v>12.8</v>
      </c>
      <c r="E27" s="588">
        <v>13</v>
      </c>
      <c r="F27" s="588">
        <v>15.2</v>
      </c>
      <c r="G27" s="588">
        <v>13.6</v>
      </c>
      <c r="H27" s="689">
        <v>7.8</v>
      </c>
      <c r="I27" s="105">
        <v>9.8</v>
      </c>
      <c r="J27" s="39">
        <v>12.5</v>
      </c>
      <c r="K27" s="39">
        <v>14.3</v>
      </c>
      <c r="L27" s="43">
        <v>25.4</v>
      </c>
      <c r="M27" s="602">
        <v>21.7</v>
      </c>
      <c r="N27" s="256">
        <v>20.5</v>
      </c>
    </row>
    <row r="28" spans="1:14" ht="15.75">
      <c r="A28" s="1"/>
      <c r="B28" s="5">
        <f t="shared" si="0"/>
        <v>24</v>
      </c>
      <c r="C28" s="162" t="s">
        <v>55</v>
      </c>
      <c r="D28" s="81">
        <v>18.6</v>
      </c>
      <c r="E28" s="82">
        <v>16.2</v>
      </c>
      <c r="F28" s="588">
        <v>8.9</v>
      </c>
      <c r="G28" s="588">
        <v>22.2</v>
      </c>
      <c r="H28" s="316">
        <v>14.9</v>
      </c>
      <c r="I28" s="105">
        <v>11.2</v>
      </c>
      <c r="J28" s="39">
        <v>9.9</v>
      </c>
      <c r="K28" s="39">
        <v>28.9</v>
      </c>
      <c r="L28" s="43">
        <v>10</v>
      </c>
      <c r="M28" s="602">
        <v>20.9</v>
      </c>
      <c r="N28" s="256">
        <v>12</v>
      </c>
    </row>
    <row r="29" spans="1:14" ht="15.75">
      <c r="A29" s="1"/>
      <c r="B29" s="5">
        <f t="shared" si="0"/>
        <v>25</v>
      </c>
      <c r="C29" s="162" t="s">
        <v>56</v>
      </c>
      <c r="D29" s="81">
        <v>15.2</v>
      </c>
      <c r="E29" s="82">
        <v>19.6</v>
      </c>
      <c r="F29" s="588">
        <v>14.5</v>
      </c>
      <c r="G29" s="588">
        <v>14.5</v>
      </c>
      <c r="H29" s="689">
        <v>13.5</v>
      </c>
      <c r="I29" s="105">
        <v>18.5</v>
      </c>
      <c r="J29" s="39">
        <v>18.4</v>
      </c>
      <c r="K29" s="39">
        <v>20.1</v>
      </c>
      <c r="L29" s="43">
        <v>19.2</v>
      </c>
      <c r="M29" s="602">
        <v>20.7</v>
      </c>
      <c r="N29" s="256">
        <v>20.5</v>
      </c>
    </row>
    <row r="30" spans="1:14" ht="15.75">
      <c r="A30" s="1"/>
      <c r="B30" s="6">
        <f t="shared" si="0"/>
        <v>26</v>
      </c>
      <c r="C30" s="690" t="s">
        <v>57</v>
      </c>
      <c r="D30" s="81">
        <v>38.4</v>
      </c>
      <c r="E30" s="82">
        <v>34.9</v>
      </c>
      <c r="F30" s="588">
        <v>29.8</v>
      </c>
      <c r="G30" s="588">
        <v>27.3</v>
      </c>
      <c r="H30" s="316">
        <v>33</v>
      </c>
      <c r="I30" s="105">
        <v>34.4</v>
      </c>
      <c r="J30" s="39">
        <v>25.5</v>
      </c>
      <c r="K30" s="39">
        <v>28.3</v>
      </c>
      <c r="L30" s="43">
        <v>42.4</v>
      </c>
      <c r="M30" s="602">
        <v>38.9</v>
      </c>
      <c r="N30" s="256">
        <v>37.9</v>
      </c>
    </row>
    <row r="31" spans="1:14" ht="16.5" thickBot="1">
      <c r="A31" s="1"/>
      <c r="B31" s="6">
        <f t="shared" si="0"/>
        <v>27</v>
      </c>
      <c r="C31" s="690" t="s">
        <v>58</v>
      </c>
      <c r="D31" s="232">
        <v>10.7</v>
      </c>
      <c r="E31" s="691">
        <v>12.2</v>
      </c>
      <c r="F31" s="459">
        <v>16.7</v>
      </c>
      <c r="G31" s="459">
        <v>13</v>
      </c>
      <c r="H31" s="318">
        <v>13.9</v>
      </c>
      <c r="I31" s="126">
        <v>13.8</v>
      </c>
      <c r="J31" s="461">
        <v>14.8</v>
      </c>
      <c r="K31" s="461">
        <v>14.5</v>
      </c>
      <c r="L31" s="319">
        <v>22.7</v>
      </c>
      <c r="M31" s="1045">
        <v>19.2</v>
      </c>
      <c r="N31" s="260">
        <v>37.8</v>
      </c>
    </row>
    <row r="32" spans="1:14" ht="19.5" thickBot="1">
      <c r="A32" s="163"/>
      <c r="B32" s="1644" t="s">
        <v>69</v>
      </c>
      <c r="C32" s="1645"/>
      <c r="D32" s="1253">
        <v>13.8</v>
      </c>
      <c r="E32" s="500">
        <v>13.7</v>
      </c>
      <c r="F32" s="698">
        <v>13.8</v>
      </c>
      <c r="G32" s="698">
        <v>14.8</v>
      </c>
      <c r="H32" s="692">
        <v>14.3</v>
      </c>
      <c r="I32" s="463">
        <v>14.3</v>
      </c>
      <c r="J32" s="464">
        <v>15.6</v>
      </c>
      <c r="K32" s="464">
        <v>15.6</v>
      </c>
      <c r="L32" s="699">
        <v>16.2</v>
      </c>
      <c r="M32" s="608">
        <v>17.7</v>
      </c>
      <c r="N32" s="262">
        <v>18.6</v>
      </c>
    </row>
    <row r="33" spans="2:14" ht="12.75">
      <c r="B33" s="1427" t="s">
        <v>295</v>
      </c>
      <c r="C33" s="1427"/>
      <c r="D33" s="1427"/>
      <c r="E33" s="1427"/>
      <c r="F33" s="1427"/>
      <c r="G33" s="1427"/>
      <c r="H33" s="1427"/>
      <c r="I33" s="1427"/>
      <c r="J33" s="1427"/>
      <c r="K33" s="1427"/>
      <c r="L33" s="1427"/>
      <c r="M33" s="1427"/>
      <c r="N33" s="1427"/>
    </row>
  </sheetData>
  <sheetProtection/>
  <mergeCells count="8">
    <mergeCell ref="A15:A16"/>
    <mergeCell ref="B32:C32"/>
    <mergeCell ref="B33:N33"/>
    <mergeCell ref="M1:N1"/>
    <mergeCell ref="B2:N2"/>
    <mergeCell ref="B3:B4"/>
    <mergeCell ref="C3:C4"/>
    <mergeCell ref="D3:N3"/>
  </mergeCells>
  <printOptions/>
  <pageMargins left="0.29" right="0.36" top="0.26" bottom="0.3" header="0.17" footer="0.15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L1" sqref="L1:N1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19.57421875" style="0" customWidth="1"/>
    <col min="4" max="14" width="9.7109375" style="0" customWidth="1"/>
    <col min="15" max="15" width="8.2812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172" t="s">
        <v>398</v>
      </c>
      <c r="M1" s="2172"/>
      <c r="N1" s="2172"/>
      <c r="O1" s="1321"/>
    </row>
    <row r="2" spans="1:15" ht="48" customHeight="1" thickBot="1">
      <c r="A2" s="1"/>
      <c r="B2" s="2143" t="s">
        <v>317</v>
      </c>
      <c r="C2" s="2143"/>
      <c r="D2" s="2143"/>
      <c r="E2" s="2143"/>
      <c r="F2" s="2143"/>
      <c r="G2" s="2143"/>
      <c r="H2" s="2143"/>
      <c r="I2" s="2143"/>
      <c r="J2" s="2143"/>
      <c r="K2" s="2143"/>
      <c r="L2" s="2143"/>
      <c r="M2" s="2143"/>
      <c r="N2" s="2143"/>
      <c r="O2" s="2184"/>
    </row>
    <row r="3" spans="1:15" ht="20.25" customHeight="1" thickBot="1">
      <c r="A3" s="35"/>
      <c r="B3" s="1580" t="s">
        <v>27</v>
      </c>
      <c r="C3" s="2182" t="s">
        <v>28</v>
      </c>
      <c r="D3" s="2185" t="s">
        <v>67</v>
      </c>
      <c r="E3" s="2186"/>
      <c r="F3" s="2186"/>
      <c r="G3" s="2186"/>
      <c r="H3" s="2186"/>
      <c r="I3" s="2186"/>
      <c r="J3" s="2186"/>
      <c r="K3" s="2186"/>
      <c r="L3" s="2186"/>
      <c r="M3" s="2186"/>
      <c r="N3" s="2187"/>
      <c r="O3" s="1281"/>
    </row>
    <row r="4" spans="1:15" ht="20.25" customHeight="1" thickBot="1">
      <c r="A4" s="35"/>
      <c r="B4" s="2174"/>
      <c r="C4" s="2183"/>
      <c r="D4" s="304">
        <v>2003</v>
      </c>
      <c r="E4" s="683">
        <v>2004</v>
      </c>
      <c r="F4" s="683">
        <v>2005</v>
      </c>
      <c r="G4" s="1254">
        <v>2006</v>
      </c>
      <c r="H4" s="578">
        <v>2007</v>
      </c>
      <c r="I4" s="62">
        <v>2008</v>
      </c>
      <c r="J4" s="684">
        <v>2009</v>
      </c>
      <c r="K4" s="578">
        <v>2010</v>
      </c>
      <c r="L4" s="578">
        <v>2011</v>
      </c>
      <c r="M4" s="578">
        <v>2012</v>
      </c>
      <c r="N4" s="305">
        <v>2013</v>
      </c>
      <c r="O4" s="1278"/>
    </row>
    <row r="5" spans="1:15" ht="15" customHeight="1">
      <c r="A5" s="1"/>
      <c r="B5" s="28">
        <v>1</v>
      </c>
      <c r="C5" s="136" t="s">
        <v>32</v>
      </c>
      <c r="D5" s="1255">
        <v>0</v>
      </c>
      <c r="E5" s="1256">
        <v>0</v>
      </c>
      <c r="F5" s="1256">
        <v>1</v>
      </c>
      <c r="G5" s="1256">
        <v>1</v>
      </c>
      <c r="H5" s="1257">
        <v>0</v>
      </c>
      <c r="I5" s="98">
        <v>0</v>
      </c>
      <c r="J5" s="979">
        <v>0</v>
      </c>
      <c r="K5" s="1258">
        <v>0</v>
      </c>
      <c r="L5" s="999">
        <v>3</v>
      </c>
      <c r="M5" s="1259">
        <v>1</v>
      </c>
      <c r="N5" s="317">
        <v>0</v>
      </c>
      <c r="O5" s="1279"/>
    </row>
    <row r="6" spans="1:15" ht="15" customHeight="1">
      <c r="A6" s="1"/>
      <c r="B6" s="29">
        <f aca="true" t="shared" si="0" ref="B6:B31">B5+1</f>
        <v>2</v>
      </c>
      <c r="C6" s="137" t="s">
        <v>33</v>
      </c>
      <c r="D6" s="95">
        <v>0</v>
      </c>
      <c r="E6" s="1260">
        <v>0</v>
      </c>
      <c r="F6" s="1260">
        <v>0</v>
      </c>
      <c r="G6" s="1260">
        <v>0</v>
      </c>
      <c r="H6" s="92">
        <v>2</v>
      </c>
      <c r="I6" s="32">
        <v>0</v>
      </c>
      <c r="J6" s="4">
        <v>0</v>
      </c>
      <c r="K6" s="1261">
        <v>0</v>
      </c>
      <c r="L6" s="3">
        <v>0</v>
      </c>
      <c r="M6" s="1262">
        <v>0</v>
      </c>
      <c r="N6" s="282">
        <v>1</v>
      </c>
      <c r="O6" s="1279"/>
    </row>
    <row r="7" spans="1:15" ht="15" customHeight="1">
      <c r="A7" s="1"/>
      <c r="B7" s="29">
        <f t="shared" si="0"/>
        <v>3</v>
      </c>
      <c r="C7" s="137" t="s">
        <v>34</v>
      </c>
      <c r="D7" s="95">
        <v>0</v>
      </c>
      <c r="E7" s="1260">
        <v>0</v>
      </c>
      <c r="F7" s="1260">
        <v>0</v>
      </c>
      <c r="G7" s="1260">
        <v>0</v>
      </c>
      <c r="H7" s="1263">
        <v>0</v>
      </c>
      <c r="I7" s="32">
        <v>0</v>
      </c>
      <c r="J7" s="4">
        <v>0</v>
      </c>
      <c r="K7" s="1261">
        <v>0</v>
      </c>
      <c r="L7" s="3">
        <v>0</v>
      </c>
      <c r="M7" s="1262">
        <v>0</v>
      </c>
      <c r="N7" s="282">
        <v>1</v>
      </c>
      <c r="O7" s="1279"/>
    </row>
    <row r="8" spans="1:15" ht="15" customHeight="1">
      <c r="A8" s="1"/>
      <c r="B8" s="29">
        <f t="shared" si="0"/>
        <v>4</v>
      </c>
      <c r="C8" s="137" t="s">
        <v>35</v>
      </c>
      <c r="D8" s="95">
        <v>0</v>
      </c>
      <c r="E8" s="1260">
        <v>2</v>
      </c>
      <c r="F8" s="1260">
        <v>1</v>
      </c>
      <c r="G8" s="1260">
        <v>0</v>
      </c>
      <c r="H8" s="92">
        <v>1</v>
      </c>
      <c r="I8" s="32">
        <v>2</v>
      </c>
      <c r="J8" s="4">
        <v>1</v>
      </c>
      <c r="K8" s="1261">
        <v>1</v>
      </c>
      <c r="L8" s="3">
        <v>1</v>
      </c>
      <c r="M8" s="1262">
        <v>0</v>
      </c>
      <c r="N8" s="282">
        <v>1</v>
      </c>
      <c r="O8" s="1279"/>
    </row>
    <row r="9" spans="1:15" ht="15" customHeight="1">
      <c r="A9" s="1"/>
      <c r="B9" s="29">
        <f t="shared" si="0"/>
        <v>5</v>
      </c>
      <c r="C9" s="137" t="s">
        <v>36</v>
      </c>
      <c r="D9" s="95">
        <v>0</v>
      </c>
      <c r="E9" s="1260">
        <v>1</v>
      </c>
      <c r="F9" s="1260">
        <v>0</v>
      </c>
      <c r="G9" s="1260">
        <v>1</v>
      </c>
      <c r="H9" s="1263">
        <v>1</v>
      </c>
      <c r="I9" s="32">
        <v>2</v>
      </c>
      <c r="J9" s="4">
        <v>0</v>
      </c>
      <c r="K9" s="1261">
        <v>2</v>
      </c>
      <c r="L9" s="3">
        <v>0</v>
      </c>
      <c r="M9" s="1262">
        <v>1</v>
      </c>
      <c r="N9" s="282">
        <v>1</v>
      </c>
      <c r="O9" s="1279"/>
    </row>
    <row r="10" spans="1:15" ht="15" customHeight="1">
      <c r="A10" s="1"/>
      <c r="B10" s="29">
        <f t="shared" si="0"/>
        <v>6</v>
      </c>
      <c r="C10" s="137" t="s">
        <v>37</v>
      </c>
      <c r="D10" s="95">
        <v>0</v>
      </c>
      <c r="E10" s="1260">
        <v>0</v>
      </c>
      <c r="F10" s="1260">
        <v>0</v>
      </c>
      <c r="G10" s="1260">
        <v>1</v>
      </c>
      <c r="H10" s="92">
        <v>2</v>
      </c>
      <c r="I10" s="32">
        <v>0</v>
      </c>
      <c r="J10" s="4">
        <v>0</v>
      </c>
      <c r="K10" s="1261">
        <v>1</v>
      </c>
      <c r="L10" s="3">
        <v>0</v>
      </c>
      <c r="M10" s="1262">
        <v>0</v>
      </c>
      <c r="N10" s="282">
        <v>1</v>
      </c>
      <c r="O10" s="1279"/>
    </row>
    <row r="11" spans="1:15" ht="15" customHeight="1">
      <c r="A11" s="1"/>
      <c r="B11" s="29">
        <f t="shared" si="0"/>
        <v>7</v>
      </c>
      <c r="C11" s="137" t="s">
        <v>38</v>
      </c>
      <c r="D11" s="95">
        <v>0</v>
      </c>
      <c r="E11" s="1260">
        <v>0</v>
      </c>
      <c r="F11" s="1260">
        <v>0</v>
      </c>
      <c r="G11" s="1260">
        <v>0</v>
      </c>
      <c r="H11" s="1263">
        <v>0</v>
      </c>
      <c r="I11" s="32">
        <v>0</v>
      </c>
      <c r="J11" s="4">
        <v>0</v>
      </c>
      <c r="K11" s="1261">
        <v>1</v>
      </c>
      <c r="L11" s="3">
        <v>0</v>
      </c>
      <c r="M11" s="1262">
        <v>0</v>
      </c>
      <c r="N11" s="282">
        <v>0</v>
      </c>
      <c r="O11" s="1279"/>
    </row>
    <row r="12" spans="1:15" ht="15" customHeight="1">
      <c r="A12" s="1"/>
      <c r="B12" s="29">
        <f t="shared" si="0"/>
        <v>8</v>
      </c>
      <c r="C12" s="137" t="s">
        <v>39</v>
      </c>
      <c r="D12" s="95">
        <v>0</v>
      </c>
      <c r="E12" s="1260">
        <v>0</v>
      </c>
      <c r="F12" s="1260">
        <v>0</v>
      </c>
      <c r="G12" s="1260">
        <v>0</v>
      </c>
      <c r="H12" s="92">
        <v>1</v>
      </c>
      <c r="I12" s="32">
        <v>0</v>
      </c>
      <c r="J12" s="4">
        <v>1</v>
      </c>
      <c r="K12" s="1261">
        <v>0</v>
      </c>
      <c r="L12" s="3">
        <v>0</v>
      </c>
      <c r="M12" s="1262">
        <v>1</v>
      </c>
      <c r="N12" s="282">
        <v>1</v>
      </c>
      <c r="O12" s="1279"/>
    </row>
    <row r="13" spans="1:15" ht="15" customHeight="1">
      <c r="A13" s="1"/>
      <c r="B13" s="29">
        <f t="shared" si="0"/>
        <v>9</v>
      </c>
      <c r="C13" s="137" t="s">
        <v>40</v>
      </c>
      <c r="D13" s="95">
        <v>0</v>
      </c>
      <c r="E13" s="1260">
        <v>0</v>
      </c>
      <c r="F13" s="1260">
        <v>2</v>
      </c>
      <c r="G13" s="1260">
        <v>0</v>
      </c>
      <c r="H13" s="1263">
        <v>0</v>
      </c>
      <c r="I13" s="32">
        <v>1</v>
      </c>
      <c r="J13" s="4">
        <v>0</v>
      </c>
      <c r="K13" s="1261">
        <v>0</v>
      </c>
      <c r="L13" s="3">
        <v>0</v>
      </c>
      <c r="M13" s="1262">
        <v>0</v>
      </c>
      <c r="N13" s="282">
        <v>0</v>
      </c>
      <c r="O13" s="1279"/>
    </row>
    <row r="14" spans="1:15" ht="15" customHeight="1">
      <c r="A14" s="1"/>
      <c r="B14" s="29">
        <f t="shared" si="0"/>
        <v>10</v>
      </c>
      <c r="C14" s="137" t="s">
        <v>41</v>
      </c>
      <c r="D14" s="95">
        <v>0</v>
      </c>
      <c r="E14" s="1260">
        <v>0</v>
      </c>
      <c r="F14" s="1260">
        <v>0</v>
      </c>
      <c r="G14" s="1260">
        <v>2</v>
      </c>
      <c r="H14" s="92">
        <v>0</v>
      </c>
      <c r="I14" s="32">
        <v>0</v>
      </c>
      <c r="J14" s="4">
        <v>1</v>
      </c>
      <c r="K14" s="1261">
        <v>1</v>
      </c>
      <c r="L14" s="3">
        <v>0</v>
      </c>
      <c r="M14" s="1262">
        <v>1</v>
      </c>
      <c r="N14" s="282">
        <v>2</v>
      </c>
      <c r="O14" s="1279"/>
    </row>
    <row r="15" spans="1:15" ht="15" customHeight="1">
      <c r="A15" s="1"/>
      <c r="B15" s="29">
        <f t="shared" si="0"/>
        <v>11</v>
      </c>
      <c r="C15" s="137" t="s">
        <v>42</v>
      </c>
      <c r="D15" s="95">
        <v>0</v>
      </c>
      <c r="E15" s="1260">
        <v>0</v>
      </c>
      <c r="F15" s="1260">
        <v>0</v>
      </c>
      <c r="G15" s="1260">
        <v>0</v>
      </c>
      <c r="H15" s="1263">
        <v>0</v>
      </c>
      <c r="I15" s="32">
        <v>0</v>
      </c>
      <c r="J15" s="4">
        <v>0</v>
      </c>
      <c r="K15" s="1261">
        <v>0</v>
      </c>
      <c r="L15" s="3">
        <v>0</v>
      </c>
      <c r="M15" s="1262">
        <v>0</v>
      </c>
      <c r="N15" s="282">
        <v>0</v>
      </c>
      <c r="O15" s="1279"/>
    </row>
    <row r="16" spans="1:15" ht="15" customHeight="1">
      <c r="A16" s="1442">
        <v>118</v>
      </c>
      <c r="B16" s="29">
        <f t="shared" si="0"/>
        <v>12</v>
      </c>
      <c r="C16" s="137" t="s">
        <v>43</v>
      </c>
      <c r="D16" s="95">
        <v>0</v>
      </c>
      <c r="E16" s="1260">
        <v>0</v>
      </c>
      <c r="F16" s="1260">
        <v>0</v>
      </c>
      <c r="G16" s="1260">
        <v>0</v>
      </c>
      <c r="H16" s="92">
        <v>1</v>
      </c>
      <c r="I16" s="32">
        <v>0</v>
      </c>
      <c r="J16" s="4">
        <v>0</v>
      </c>
      <c r="K16" s="1261">
        <v>1</v>
      </c>
      <c r="L16" s="3">
        <v>0</v>
      </c>
      <c r="M16" s="1262">
        <v>1</v>
      </c>
      <c r="N16" s="282">
        <v>0</v>
      </c>
      <c r="O16" s="1279"/>
    </row>
    <row r="17" spans="1:15" ht="15" customHeight="1">
      <c r="A17" s="1442"/>
      <c r="B17" s="29">
        <f t="shared" si="0"/>
        <v>13</v>
      </c>
      <c r="C17" s="137" t="s">
        <v>44</v>
      </c>
      <c r="D17" s="95">
        <v>2</v>
      </c>
      <c r="E17" s="1260">
        <v>0</v>
      </c>
      <c r="F17" s="1260">
        <v>0</v>
      </c>
      <c r="G17" s="1260">
        <v>0</v>
      </c>
      <c r="H17" s="1263">
        <v>1</v>
      </c>
      <c r="I17" s="32">
        <v>0</v>
      </c>
      <c r="J17" s="4">
        <v>3</v>
      </c>
      <c r="K17" s="1261">
        <v>3</v>
      </c>
      <c r="L17" s="3">
        <v>0</v>
      </c>
      <c r="M17" s="1262">
        <v>0</v>
      </c>
      <c r="N17" s="282">
        <v>2</v>
      </c>
      <c r="O17" s="1279"/>
    </row>
    <row r="18" spans="1:15" ht="15" customHeight="1">
      <c r="A18" s="1"/>
      <c r="B18" s="29">
        <f t="shared" si="0"/>
        <v>14</v>
      </c>
      <c r="C18" s="137" t="s">
        <v>45</v>
      </c>
      <c r="D18" s="95">
        <v>0</v>
      </c>
      <c r="E18" s="1260">
        <v>0</v>
      </c>
      <c r="F18" s="1260">
        <v>1</v>
      </c>
      <c r="G18" s="1260">
        <v>0</v>
      </c>
      <c r="H18" s="92">
        <v>0</v>
      </c>
      <c r="I18" s="32">
        <v>0</v>
      </c>
      <c r="J18" s="4">
        <v>0</v>
      </c>
      <c r="K18" s="1261">
        <v>0</v>
      </c>
      <c r="L18" s="3">
        <v>0</v>
      </c>
      <c r="M18" s="1262">
        <v>0</v>
      </c>
      <c r="N18" s="282">
        <v>0</v>
      </c>
      <c r="O18" s="1279"/>
    </row>
    <row r="19" spans="1:15" ht="15" customHeight="1">
      <c r="A19" s="1"/>
      <c r="B19" s="29">
        <f t="shared" si="0"/>
        <v>15</v>
      </c>
      <c r="C19" s="137" t="s">
        <v>46</v>
      </c>
      <c r="D19" s="95">
        <v>0</v>
      </c>
      <c r="E19" s="1260">
        <v>0</v>
      </c>
      <c r="F19" s="1260">
        <v>0</v>
      </c>
      <c r="G19" s="1260">
        <v>0</v>
      </c>
      <c r="H19" s="1263">
        <v>0</v>
      </c>
      <c r="I19" s="32">
        <v>1</v>
      </c>
      <c r="J19" s="4">
        <v>0</v>
      </c>
      <c r="K19" s="1261">
        <v>1</v>
      </c>
      <c r="L19" s="3">
        <v>1</v>
      </c>
      <c r="M19" s="1262">
        <v>1</v>
      </c>
      <c r="N19" s="282">
        <v>0</v>
      </c>
      <c r="O19" s="1279"/>
    </row>
    <row r="20" spans="1:15" ht="15" customHeight="1">
      <c r="A20" s="1"/>
      <c r="B20" s="29">
        <f t="shared" si="0"/>
        <v>16</v>
      </c>
      <c r="C20" s="137" t="s">
        <v>47</v>
      </c>
      <c r="D20" s="95">
        <v>0</v>
      </c>
      <c r="E20" s="1260">
        <v>0</v>
      </c>
      <c r="F20" s="1260">
        <v>0</v>
      </c>
      <c r="G20" s="1260">
        <v>0</v>
      </c>
      <c r="H20" s="92">
        <v>0</v>
      </c>
      <c r="I20" s="32">
        <v>0</v>
      </c>
      <c r="J20" s="4">
        <v>1</v>
      </c>
      <c r="K20" s="1261">
        <v>0</v>
      </c>
      <c r="L20" s="3">
        <v>0</v>
      </c>
      <c r="M20" s="1262">
        <v>0</v>
      </c>
      <c r="N20" s="282">
        <v>0</v>
      </c>
      <c r="O20" s="1279"/>
    </row>
    <row r="21" spans="1:15" ht="15" customHeight="1">
      <c r="A21" s="1"/>
      <c r="B21" s="29">
        <f t="shared" si="0"/>
        <v>17</v>
      </c>
      <c r="C21" s="137" t="s">
        <v>48</v>
      </c>
      <c r="D21" s="95">
        <v>0</v>
      </c>
      <c r="E21" s="1260">
        <v>0</v>
      </c>
      <c r="F21" s="1260">
        <v>0</v>
      </c>
      <c r="G21" s="1260">
        <v>1</v>
      </c>
      <c r="H21" s="1263">
        <v>0</v>
      </c>
      <c r="I21" s="32">
        <v>0</v>
      </c>
      <c r="J21" s="4">
        <v>0</v>
      </c>
      <c r="K21" s="1261">
        <v>0</v>
      </c>
      <c r="L21" s="3">
        <v>0</v>
      </c>
      <c r="M21" s="1262">
        <v>0</v>
      </c>
      <c r="N21" s="282">
        <v>0</v>
      </c>
      <c r="O21" s="1279"/>
    </row>
    <row r="22" spans="1:15" ht="15" customHeight="1">
      <c r="A22" s="1"/>
      <c r="B22" s="29">
        <f t="shared" si="0"/>
        <v>18</v>
      </c>
      <c r="C22" s="137" t="s">
        <v>49</v>
      </c>
      <c r="D22" s="95">
        <v>0</v>
      </c>
      <c r="E22" s="1260">
        <v>0</v>
      </c>
      <c r="F22" s="1260">
        <v>0</v>
      </c>
      <c r="G22" s="1260">
        <v>0</v>
      </c>
      <c r="H22" s="92">
        <v>0</v>
      </c>
      <c r="I22" s="32">
        <v>0</v>
      </c>
      <c r="J22" s="4">
        <v>0</v>
      </c>
      <c r="K22" s="1261">
        <v>0</v>
      </c>
      <c r="L22" s="3">
        <v>0</v>
      </c>
      <c r="M22" s="1262">
        <v>1</v>
      </c>
      <c r="N22" s="282">
        <v>0</v>
      </c>
      <c r="O22" s="1279"/>
    </row>
    <row r="23" spans="1:15" ht="15" customHeight="1">
      <c r="A23" s="1"/>
      <c r="B23" s="29">
        <f t="shared" si="0"/>
        <v>19</v>
      </c>
      <c r="C23" s="137" t="s">
        <v>50</v>
      </c>
      <c r="D23" s="95">
        <v>0</v>
      </c>
      <c r="E23" s="1260">
        <v>0</v>
      </c>
      <c r="F23" s="1260">
        <v>0</v>
      </c>
      <c r="G23" s="1260">
        <v>0</v>
      </c>
      <c r="H23" s="1263">
        <v>0</v>
      </c>
      <c r="I23" s="32">
        <v>0</v>
      </c>
      <c r="J23" s="4">
        <v>0</v>
      </c>
      <c r="K23" s="1261">
        <v>0</v>
      </c>
      <c r="L23" s="3">
        <v>0</v>
      </c>
      <c r="M23" s="1262">
        <v>0</v>
      </c>
      <c r="N23" s="282">
        <v>0</v>
      </c>
      <c r="O23" s="1279"/>
    </row>
    <row r="24" spans="1:15" ht="15" customHeight="1">
      <c r="A24" s="1"/>
      <c r="B24" s="29">
        <f t="shared" si="0"/>
        <v>20</v>
      </c>
      <c r="C24" s="137" t="s">
        <v>51</v>
      </c>
      <c r="D24" s="95">
        <v>0</v>
      </c>
      <c r="E24" s="1260">
        <v>0</v>
      </c>
      <c r="F24" s="1260">
        <v>0</v>
      </c>
      <c r="G24" s="1260">
        <v>0</v>
      </c>
      <c r="H24" s="92">
        <v>0</v>
      </c>
      <c r="I24" s="32">
        <v>0</v>
      </c>
      <c r="J24" s="4">
        <v>0</v>
      </c>
      <c r="K24" s="1261">
        <v>0</v>
      </c>
      <c r="L24" s="3">
        <v>0</v>
      </c>
      <c r="M24" s="1262">
        <v>0</v>
      </c>
      <c r="N24" s="282">
        <v>1</v>
      </c>
      <c r="O24" s="1279"/>
    </row>
    <row r="25" spans="1:15" ht="15" customHeight="1">
      <c r="A25" s="1"/>
      <c r="B25" s="29">
        <f t="shared" si="0"/>
        <v>21</v>
      </c>
      <c r="C25" s="137" t="s">
        <v>52</v>
      </c>
      <c r="D25" s="95">
        <v>0</v>
      </c>
      <c r="E25" s="1260">
        <v>0</v>
      </c>
      <c r="F25" s="1260">
        <v>0</v>
      </c>
      <c r="G25" s="1260">
        <v>1</v>
      </c>
      <c r="H25" s="1263">
        <v>0</v>
      </c>
      <c r="I25" s="32">
        <v>0</v>
      </c>
      <c r="J25" s="4">
        <v>2</v>
      </c>
      <c r="K25" s="1261">
        <v>0</v>
      </c>
      <c r="L25" s="3">
        <v>0</v>
      </c>
      <c r="M25" s="1262">
        <v>0</v>
      </c>
      <c r="N25" s="282">
        <v>0</v>
      </c>
      <c r="O25" s="1279"/>
    </row>
    <row r="26" spans="1:15" ht="15" customHeight="1">
      <c r="A26" s="1"/>
      <c r="B26" s="29">
        <f t="shared" si="0"/>
        <v>22</v>
      </c>
      <c r="C26" s="137" t="s">
        <v>53</v>
      </c>
      <c r="D26" s="95">
        <v>0</v>
      </c>
      <c r="E26" s="1260">
        <v>0</v>
      </c>
      <c r="F26" s="1260">
        <v>0</v>
      </c>
      <c r="G26" s="1260">
        <v>0</v>
      </c>
      <c r="H26" s="92">
        <v>0</v>
      </c>
      <c r="I26" s="32">
        <v>0</v>
      </c>
      <c r="J26" s="4">
        <v>0</v>
      </c>
      <c r="K26" s="1261">
        <v>0</v>
      </c>
      <c r="L26" s="3">
        <v>0</v>
      </c>
      <c r="M26" s="1262">
        <v>0</v>
      </c>
      <c r="N26" s="282">
        <v>1</v>
      </c>
      <c r="O26" s="1279"/>
    </row>
    <row r="27" spans="1:15" ht="15" customHeight="1">
      <c r="A27" s="1"/>
      <c r="B27" s="29">
        <f t="shared" si="0"/>
        <v>23</v>
      </c>
      <c r="C27" s="137" t="s">
        <v>54</v>
      </c>
      <c r="D27" s="95">
        <v>0</v>
      </c>
      <c r="E27" s="1260">
        <v>0</v>
      </c>
      <c r="F27" s="1260">
        <v>0</v>
      </c>
      <c r="G27" s="1260">
        <v>0</v>
      </c>
      <c r="H27" s="1263">
        <v>0</v>
      </c>
      <c r="I27" s="32">
        <v>0</v>
      </c>
      <c r="J27" s="4">
        <v>0</v>
      </c>
      <c r="K27" s="1261">
        <v>1</v>
      </c>
      <c r="L27" s="3">
        <v>0</v>
      </c>
      <c r="M27" s="1262">
        <v>0</v>
      </c>
      <c r="N27" s="282">
        <v>1</v>
      </c>
      <c r="O27" s="1279"/>
    </row>
    <row r="28" spans="1:15" ht="15" customHeight="1">
      <c r="A28" s="1"/>
      <c r="B28" s="29">
        <f t="shared" si="0"/>
        <v>24</v>
      </c>
      <c r="C28" s="137" t="s">
        <v>55</v>
      </c>
      <c r="D28" s="95">
        <v>0</v>
      </c>
      <c r="E28" s="1260">
        <v>0</v>
      </c>
      <c r="F28" s="1260">
        <v>0</v>
      </c>
      <c r="G28" s="1260">
        <v>0</v>
      </c>
      <c r="H28" s="92">
        <v>0</v>
      </c>
      <c r="I28" s="32">
        <v>0</v>
      </c>
      <c r="J28" s="4">
        <v>0</v>
      </c>
      <c r="K28" s="1261">
        <v>0</v>
      </c>
      <c r="L28" s="3">
        <v>0</v>
      </c>
      <c r="M28" s="1262">
        <v>0</v>
      </c>
      <c r="N28" s="282">
        <v>0</v>
      </c>
      <c r="O28" s="1279"/>
    </row>
    <row r="29" spans="1:15" ht="15" customHeight="1">
      <c r="A29" s="1"/>
      <c r="B29" s="29">
        <f t="shared" si="0"/>
        <v>25</v>
      </c>
      <c r="C29" s="137" t="s">
        <v>56</v>
      </c>
      <c r="D29" s="95">
        <v>0</v>
      </c>
      <c r="E29" s="1260">
        <v>0</v>
      </c>
      <c r="F29" s="1260">
        <v>0</v>
      </c>
      <c r="G29" s="1260">
        <v>0</v>
      </c>
      <c r="H29" s="1263">
        <v>0</v>
      </c>
      <c r="I29" s="32">
        <v>0</v>
      </c>
      <c r="J29" s="4">
        <v>0</v>
      </c>
      <c r="K29" s="1261">
        <v>0</v>
      </c>
      <c r="L29" s="3">
        <v>0</v>
      </c>
      <c r="M29" s="1262">
        <v>1</v>
      </c>
      <c r="N29" s="282">
        <v>0</v>
      </c>
      <c r="O29" s="1279"/>
    </row>
    <row r="30" spans="1:15" ht="15" customHeight="1">
      <c r="A30" s="1"/>
      <c r="B30" s="30">
        <f t="shared" si="0"/>
        <v>26</v>
      </c>
      <c r="C30" s="138" t="s">
        <v>57</v>
      </c>
      <c r="D30" s="95">
        <v>0</v>
      </c>
      <c r="E30" s="1260">
        <v>0</v>
      </c>
      <c r="F30" s="1260">
        <v>1</v>
      </c>
      <c r="G30" s="1260">
        <v>0</v>
      </c>
      <c r="H30" s="92">
        <v>0</v>
      </c>
      <c r="I30" s="32">
        <v>1</v>
      </c>
      <c r="J30" s="4">
        <v>0</v>
      </c>
      <c r="K30" s="1261">
        <v>0</v>
      </c>
      <c r="L30" s="3">
        <v>0</v>
      </c>
      <c r="M30" s="1262">
        <v>1</v>
      </c>
      <c r="N30" s="282">
        <v>0</v>
      </c>
      <c r="O30" s="1279"/>
    </row>
    <row r="31" spans="1:15" ht="15" customHeight="1" thickBot="1">
      <c r="A31" s="1"/>
      <c r="B31" s="30">
        <f t="shared" si="0"/>
        <v>27</v>
      </c>
      <c r="C31" s="138" t="s">
        <v>58</v>
      </c>
      <c r="D31" s="1264">
        <v>0</v>
      </c>
      <c r="E31" s="1265">
        <v>1</v>
      </c>
      <c r="F31" s="1265">
        <v>0</v>
      </c>
      <c r="G31" s="1265">
        <v>0</v>
      </c>
      <c r="H31" s="1266">
        <v>0</v>
      </c>
      <c r="I31" s="1267">
        <v>0</v>
      </c>
      <c r="J31" s="667">
        <v>0</v>
      </c>
      <c r="K31" s="1268">
        <v>1</v>
      </c>
      <c r="L31" s="1269">
        <v>0</v>
      </c>
      <c r="M31" s="1270">
        <v>0</v>
      </c>
      <c r="N31" s="822">
        <v>0</v>
      </c>
      <c r="O31" s="1279"/>
    </row>
    <row r="32" spans="1:15" ht="15" customHeight="1" thickBot="1">
      <c r="A32" s="163"/>
      <c r="B32" s="1439" t="s">
        <v>69</v>
      </c>
      <c r="C32" s="2181"/>
      <c r="D32" s="1271">
        <f aca="true" t="shared" si="1" ref="D32:I32">SUM(D5:D31)</f>
        <v>2</v>
      </c>
      <c r="E32" s="1272">
        <f t="shared" si="1"/>
        <v>4</v>
      </c>
      <c r="F32" s="1272">
        <f t="shared" si="1"/>
        <v>6</v>
      </c>
      <c r="G32" s="1272">
        <f t="shared" si="1"/>
        <v>7</v>
      </c>
      <c r="H32" s="1273">
        <f t="shared" si="1"/>
        <v>9</v>
      </c>
      <c r="I32" s="1274">
        <f t="shared" si="1"/>
        <v>7</v>
      </c>
      <c r="J32" s="1275">
        <v>9</v>
      </c>
      <c r="K32" s="1275">
        <v>13</v>
      </c>
      <c r="L32" s="1276">
        <v>5</v>
      </c>
      <c r="M32" s="1277">
        <v>9</v>
      </c>
      <c r="N32" s="363">
        <v>12</v>
      </c>
      <c r="O32" s="1280"/>
    </row>
    <row r="33" spans="1:14" ht="15" customHeight="1">
      <c r="A33" s="163"/>
      <c r="B33" s="2179"/>
      <c r="C33" s="2179"/>
      <c r="D33" s="2180"/>
      <c r="E33" s="2180"/>
      <c r="F33" s="2180"/>
      <c r="G33" s="2180"/>
      <c r="H33" s="2180"/>
      <c r="I33" s="2180"/>
      <c r="J33" s="2180"/>
      <c r="K33" s="2180"/>
      <c r="L33" s="2180"/>
      <c r="M33" s="2180"/>
      <c r="N33" s="2180"/>
    </row>
  </sheetData>
  <sheetProtection/>
  <mergeCells count="8">
    <mergeCell ref="L1:N1"/>
    <mergeCell ref="B33:N33"/>
    <mergeCell ref="A16:A17"/>
    <mergeCell ref="B32:C32"/>
    <mergeCell ref="B3:B4"/>
    <mergeCell ref="C3:C4"/>
    <mergeCell ref="B2:O2"/>
    <mergeCell ref="D3:N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16.8515625" style="0" customWidth="1"/>
    <col min="4" max="17" width="8.28125" style="0" customWidth="1"/>
  </cols>
  <sheetData>
    <row r="1" spans="1:17" ht="20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1755" t="s">
        <v>399</v>
      </c>
      <c r="L1" s="1755"/>
      <c r="M1" s="1755"/>
      <c r="N1" s="1755"/>
      <c r="O1" s="1755"/>
      <c r="P1" s="1755"/>
      <c r="Q1" s="1755"/>
    </row>
    <row r="2" spans="1:17" ht="47.25" customHeight="1">
      <c r="A2" s="76"/>
      <c r="B2" s="1747" t="s">
        <v>150</v>
      </c>
      <c r="C2" s="1747"/>
      <c r="D2" s="1747"/>
      <c r="E2" s="1747"/>
      <c r="F2" s="1747"/>
      <c r="G2" s="1747"/>
      <c r="H2" s="1747"/>
      <c r="I2" s="1747"/>
      <c r="J2" s="1747"/>
      <c r="K2" s="1747"/>
      <c r="L2" s="1747"/>
      <c r="M2" s="1747"/>
      <c r="N2" s="1747"/>
      <c r="O2" s="1747"/>
      <c r="P2" s="1747"/>
      <c r="Q2" s="1747"/>
    </row>
    <row r="3" ht="13.5" customHeight="1" thickBot="1">
      <c r="A3" s="76"/>
    </row>
    <row r="4" spans="1:17" ht="24.75" customHeight="1">
      <c r="A4" s="77"/>
      <c r="B4" s="1550" t="s">
        <v>27</v>
      </c>
      <c r="C4" s="1596" t="s">
        <v>167</v>
      </c>
      <c r="D4" s="1920" t="s">
        <v>277</v>
      </c>
      <c r="E4" s="1850"/>
      <c r="F4" s="1850"/>
      <c r="G4" s="1850"/>
      <c r="H4" s="1850"/>
      <c r="I4" s="1850"/>
      <c r="J4" s="1850"/>
      <c r="K4" s="1850"/>
      <c r="L4" s="1850"/>
      <c r="M4" s="1850"/>
      <c r="N4" s="1850"/>
      <c r="O4" s="1850"/>
      <c r="P4" s="1850"/>
      <c r="Q4" s="1851"/>
    </row>
    <row r="5" spans="1:17" ht="24.75" customHeight="1">
      <c r="A5" s="77"/>
      <c r="B5" s="1551"/>
      <c r="C5" s="1597"/>
      <c r="D5" s="2188" t="s">
        <v>278</v>
      </c>
      <c r="E5" s="2189"/>
      <c r="F5" s="2189"/>
      <c r="G5" s="2189"/>
      <c r="H5" s="2189"/>
      <c r="I5" s="2189"/>
      <c r="J5" s="2189"/>
      <c r="K5" s="2189" t="s">
        <v>279</v>
      </c>
      <c r="L5" s="2189"/>
      <c r="M5" s="2189"/>
      <c r="N5" s="2189"/>
      <c r="O5" s="2189"/>
      <c r="P5" s="2189"/>
      <c r="Q5" s="2192"/>
    </row>
    <row r="6" spans="1:17" ht="24.75" customHeight="1" thickBot="1">
      <c r="A6" s="77"/>
      <c r="B6" s="1552"/>
      <c r="C6" s="1981"/>
      <c r="D6" s="1487">
        <v>2007</v>
      </c>
      <c r="E6" s="569">
        <v>2008</v>
      </c>
      <c r="F6" s="569">
        <v>2009</v>
      </c>
      <c r="G6" s="569">
        <v>2010</v>
      </c>
      <c r="H6" s="569">
        <v>2011</v>
      </c>
      <c r="I6" s="569">
        <v>2012</v>
      </c>
      <c r="J6" s="569">
        <v>2013</v>
      </c>
      <c r="K6" s="569">
        <v>2007</v>
      </c>
      <c r="L6" s="569">
        <v>2008</v>
      </c>
      <c r="M6" s="569">
        <v>2009</v>
      </c>
      <c r="N6" s="569">
        <v>2010</v>
      </c>
      <c r="O6" s="569">
        <v>2011</v>
      </c>
      <c r="P6" s="569">
        <v>2012</v>
      </c>
      <c r="Q6" s="1488">
        <v>2013</v>
      </c>
    </row>
    <row r="7" spans="1:17" ht="24.75" customHeight="1">
      <c r="A7" s="78"/>
      <c r="B7" s="173">
        <v>1</v>
      </c>
      <c r="C7" s="310" t="s">
        <v>168</v>
      </c>
      <c r="D7" s="1109">
        <v>2</v>
      </c>
      <c r="E7" s="1110">
        <v>0</v>
      </c>
      <c r="F7" s="1494">
        <v>2</v>
      </c>
      <c r="G7" s="1495">
        <v>0</v>
      </c>
      <c r="H7" s="1495">
        <v>2</v>
      </c>
      <c r="I7" s="1496">
        <v>0</v>
      </c>
      <c r="J7" s="492">
        <v>4</v>
      </c>
      <c r="K7" s="1110">
        <v>1</v>
      </c>
      <c r="L7" s="1110">
        <v>2</v>
      </c>
      <c r="M7" s="1494">
        <v>0</v>
      </c>
      <c r="N7" s="1495">
        <v>2</v>
      </c>
      <c r="O7" s="1495">
        <v>1</v>
      </c>
      <c r="P7" s="1496">
        <v>3</v>
      </c>
      <c r="Q7" s="348">
        <v>1</v>
      </c>
    </row>
    <row r="8" spans="1:17" ht="24.75" customHeight="1">
      <c r="A8" s="78"/>
      <c r="B8" s="81">
        <v>2</v>
      </c>
      <c r="C8" s="311" t="s">
        <v>169</v>
      </c>
      <c r="D8" s="129">
        <v>0</v>
      </c>
      <c r="E8" s="103">
        <v>4</v>
      </c>
      <c r="F8" s="92">
        <v>2</v>
      </c>
      <c r="G8" s="89">
        <v>6</v>
      </c>
      <c r="H8" s="89">
        <v>1</v>
      </c>
      <c r="I8" s="1486">
        <v>1</v>
      </c>
      <c r="J8" s="96">
        <v>2</v>
      </c>
      <c r="K8" s="103">
        <v>3</v>
      </c>
      <c r="L8" s="103">
        <v>0</v>
      </c>
      <c r="M8" s="92">
        <v>4</v>
      </c>
      <c r="N8" s="89">
        <v>2</v>
      </c>
      <c r="O8" s="89">
        <v>1</v>
      </c>
      <c r="P8" s="1486">
        <v>4</v>
      </c>
      <c r="Q8" s="349">
        <v>3</v>
      </c>
    </row>
    <row r="9" spans="1:17" ht="24.75" customHeight="1">
      <c r="A9" s="78"/>
      <c r="B9" s="81">
        <v>3</v>
      </c>
      <c r="C9" s="311" t="s">
        <v>170</v>
      </c>
      <c r="D9" s="129">
        <v>1</v>
      </c>
      <c r="E9" s="103">
        <v>0</v>
      </c>
      <c r="F9" s="92">
        <v>0</v>
      </c>
      <c r="G9" s="89">
        <v>1</v>
      </c>
      <c r="H9" s="89">
        <v>0</v>
      </c>
      <c r="I9" s="1485">
        <v>1</v>
      </c>
      <c r="J9" s="96">
        <v>1</v>
      </c>
      <c r="K9" s="103">
        <v>0</v>
      </c>
      <c r="L9" s="103">
        <v>1</v>
      </c>
      <c r="M9" s="92">
        <v>0</v>
      </c>
      <c r="N9" s="89">
        <v>0</v>
      </c>
      <c r="O9" s="89">
        <v>0</v>
      </c>
      <c r="P9" s="1485">
        <v>0</v>
      </c>
      <c r="Q9" s="349">
        <v>1</v>
      </c>
    </row>
    <row r="10" spans="1:17" ht="24.75" customHeight="1">
      <c r="A10" s="78"/>
      <c r="B10" s="81">
        <v>4</v>
      </c>
      <c r="C10" s="311" t="s">
        <v>171</v>
      </c>
      <c r="D10" s="129">
        <v>1</v>
      </c>
      <c r="E10" s="103">
        <v>0</v>
      </c>
      <c r="F10" s="92">
        <v>1</v>
      </c>
      <c r="G10" s="89">
        <v>0</v>
      </c>
      <c r="H10" s="89">
        <v>0</v>
      </c>
      <c r="I10" s="1485">
        <v>0</v>
      </c>
      <c r="J10" s="96">
        <v>0</v>
      </c>
      <c r="K10" s="103">
        <v>1</v>
      </c>
      <c r="L10" s="103">
        <v>0</v>
      </c>
      <c r="M10" s="92">
        <v>0</v>
      </c>
      <c r="N10" s="89">
        <v>0</v>
      </c>
      <c r="O10" s="89">
        <v>0</v>
      </c>
      <c r="P10" s="1485">
        <v>0</v>
      </c>
      <c r="Q10" s="349">
        <v>0</v>
      </c>
    </row>
    <row r="11" spans="1:17" ht="24.75" customHeight="1">
      <c r="A11" s="78"/>
      <c r="B11" s="81">
        <v>5</v>
      </c>
      <c r="C11" s="311" t="s">
        <v>172</v>
      </c>
      <c r="D11" s="129">
        <v>1</v>
      </c>
      <c r="E11" s="103">
        <v>2</v>
      </c>
      <c r="F11" s="92">
        <v>1</v>
      </c>
      <c r="G11" s="89">
        <v>0</v>
      </c>
      <c r="H11" s="89">
        <v>1</v>
      </c>
      <c r="I11" s="1485">
        <v>2</v>
      </c>
      <c r="J11" s="96">
        <v>0</v>
      </c>
      <c r="K11" s="103">
        <v>1</v>
      </c>
      <c r="L11" s="103">
        <v>4</v>
      </c>
      <c r="M11" s="92">
        <v>0</v>
      </c>
      <c r="N11" s="89">
        <v>2</v>
      </c>
      <c r="O11" s="89">
        <v>0</v>
      </c>
      <c r="P11" s="1485">
        <v>0</v>
      </c>
      <c r="Q11" s="349">
        <v>0</v>
      </c>
    </row>
    <row r="12" spans="1:17" ht="24.75" customHeight="1">
      <c r="A12" s="1743">
        <v>119</v>
      </c>
      <c r="B12" s="81">
        <v>6</v>
      </c>
      <c r="C12" s="311" t="s">
        <v>173</v>
      </c>
      <c r="D12" s="129">
        <v>162</v>
      </c>
      <c r="E12" s="103">
        <v>172</v>
      </c>
      <c r="F12" s="92">
        <v>125</v>
      </c>
      <c r="G12" s="89">
        <v>122</v>
      </c>
      <c r="H12" s="89">
        <v>101</v>
      </c>
      <c r="I12" s="1485">
        <v>85</v>
      </c>
      <c r="J12" s="96">
        <v>63</v>
      </c>
      <c r="K12" s="103">
        <v>91</v>
      </c>
      <c r="L12" s="103">
        <v>88</v>
      </c>
      <c r="M12" s="92">
        <v>79</v>
      </c>
      <c r="N12" s="89">
        <v>60</v>
      </c>
      <c r="O12" s="89">
        <v>50</v>
      </c>
      <c r="P12" s="1485">
        <v>46</v>
      </c>
      <c r="Q12" s="349">
        <v>39</v>
      </c>
    </row>
    <row r="13" spans="1:17" ht="24.75" customHeight="1">
      <c r="A13" s="1743"/>
      <c r="B13" s="81">
        <v>7</v>
      </c>
      <c r="C13" s="311" t="s">
        <v>174</v>
      </c>
      <c r="D13" s="129">
        <v>1365</v>
      </c>
      <c r="E13" s="103">
        <v>1350</v>
      </c>
      <c r="F13" s="92">
        <v>1064</v>
      </c>
      <c r="G13" s="89">
        <v>963</v>
      </c>
      <c r="H13" s="89">
        <v>847</v>
      </c>
      <c r="I13" s="1486">
        <v>781</v>
      </c>
      <c r="J13" s="96">
        <v>714</v>
      </c>
      <c r="K13" s="103">
        <v>464</v>
      </c>
      <c r="L13" s="103">
        <v>427</v>
      </c>
      <c r="M13" s="92">
        <v>343</v>
      </c>
      <c r="N13" s="89">
        <v>281</v>
      </c>
      <c r="O13" s="89">
        <v>245</v>
      </c>
      <c r="P13" s="1486">
        <v>252</v>
      </c>
      <c r="Q13" s="349">
        <v>213</v>
      </c>
    </row>
    <row r="14" spans="1:17" ht="24.75" customHeight="1">
      <c r="A14" s="78"/>
      <c r="B14" s="81">
        <v>8</v>
      </c>
      <c r="C14" s="311" t="s">
        <v>175</v>
      </c>
      <c r="D14" s="129">
        <v>2405</v>
      </c>
      <c r="E14" s="103">
        <v>2349</v>
      </c>
      <c r="F14" s="92">
        <v>1823</v>
      </c>
      <c r="G14" s="89">
        <v>1641</v>
      </c>
      <c r="H14" s="89">
        <v>1590</v>
      </c>
      <c r="I14" s="1485">
        <v>1508</v>
      </c>
      <c r="J14" s="96">
        <v>1390</v>
      </c>
      <c r="K14" s="103">
        <v>512</v>
      </c>
      <c r="L14" s="103">
        <v>514</v>
      </c>
      <c r="M14" s="92">
        <v>435</v>
      </c>
      <c r="N14" s="89">
        <v>387</v>
      </c>
      <c r="O14" s="89">
        <v>359</v>
      </c>
      <c r="P14" s="1485">
        <v>363</v>
      </c>
      <c r="Q14" s="349">
        <v>328</v>
      </c>
    </row>
    <row r="15" spans="1:17" ht="24.75" customHeight="1">
      <c r="A15" s="78"/>
      <c r="B15" s="81">
        <v>9</v>
      </c>
      <c r="C15" s="311" t="s">
        <v>176</v>
      </c>
      <c r="D15" s="129">
        <v>2890</v>
      </c>
      <c r="E15" s="103">
        <v>2927</v>
      </c>
      <c r="F15" s="92">
        <v>2258</v>
      </c>
      <c r="G15" s="89">
        <v>2085</v>
      </c>
      <c r="H15" s="89">
        <v>1815</v>
      </c>
      <c r="I15" s="1485">
        <v>1750</v>
      </c>
      <c r="J15" s="96">
        <v>1652</v>
      </c>
      <c r="K15" s="103">
        <v>449</v>
      </c>
      <c r="L15" s="103">
        <v>465</v>
      </c>
      <c r="M15" s="92">
        <v>336</v>
      </c>
      <c r="N15" s="89">
        <v>275</v>
      </c>
      <c r="O15" s="89">
        <v>242</v>
      </c>
      <c r="P15" s="1485">
        <v>269</v>
      </c>
      <c r="Q15" s="349">
        <v>256</v>
      </c>
    </row>
    <row r="16" spans="1:17" ht="24.75" customHeight="1">
      <c r="A16" s="78"/>
      <c r="B16" s="81">
        <v>10</v>
      </c>
      <c r="C16" s="311" t="s">
        <v>177</v>
      </c>
      <c r="D16" s="129">
        <v>1195</v>
      </c>
      <c r="E16" s="103">
        <v>1195</v>
      </c>
      <c r="F16" s="92">
        <v>1130</v>
      </c>
      <c r="G16" s="89">
        <v>1063</v>
      </c>
      <c r="H16" s="89">
        <v>1044</v>
      </c>
      <c r="I16" s="1485">
        <v>1026</v>
      </c>
      <c r="J16" s="96">
        <v>1054</v>
      </c>
      <c r="K16" s="103">
        <v>171</v>
      </c>
      <c r="L16" s="103">
        <v>182</v>
      </c>
      <c r="M16" s="92">
        <v>158</v>
      </c>
      <c r="N16" s="89">
        <v>163</v>
      </c>
      <c r="O16" s="89">
        <v>138</v>
      </c>
      <c r="P16" s="1485">
        <v>159</v>
      </c>
      <c r="Q16" s="349">
        <v>151</v>
      </c>
    </row>
    <row r="17" spans="1:17" ht="24.75" customHeight="1" thickBot="1">
      <c r="A17" s="78"/>
      <c r="B17" s="232">
        <v>11</v>
      </c>
      <c r="C17" s="343" t="s">
        <v>178</v>
      </c>
      <c r="D17" s="1111">
        <v>586</v>
      </c>
      <c r="E17" s="1112">
        <v>484</v>
      </c>
      <c r="F17" s="1497">
        <v>452</v>
      </c>
      <c r="G17" s="1498">
        <v>388</v>
      </c>
      <c r="H17" s="1498">
        <v>363</v>
      </c>
      <c r="I17" s="1499">
        <v>430</v>
      </c>
      <c r="J17" s="288">
        <v>354</v>
      </c>
      <c r="K17" s="1112">
        <v>205</v>
      </c>
      <c r="L17" s="1112">
        <v>191</v>
      </c>
      <c r="M17" s="1266">
        <v>170</v>
      </c>
      <c r="N17" s="1498">
        <v>180</v>
      </c>
      <c r="O17" s="1498">
        <v>151</v>
      </c>
      <c r="P17" s="1499">
        <v>182</v>
      </c>
      <c r="Q17" s="673">
        <v>164</v>
      </c>
    </row>
    <row r="18" spans="1:17" ht="24.75" customHeight="1" thickBot="1">
      <c r="A18" s="78"/>
      <c r="B18" s="2190" t="s">
        <v>30</v>
      </c>
      <c r="C18" s="2191"/>
      <c r="D18" s="1489">
        <f>SUM(D7:D17)</f>
        <v>8608</v>
      </c>
      <c r="E18" s="1490">
        <f>SUM(E7:E17)</f>
        <v>8483</v>
      </c>
      <c r="F18" s="1274">
        <f>SUM(F7:F17)</f>
        <v>6858</v>
      </c>
      <c r="G18" s="1491">
        <v>6269</v>
      </c>
      <c r="H18" s="1491">
        <v>5764</v>
      </c>
      <c r="I18" s="1492">
        <f aca="true" t="shared" si="0" ref="I18:N18">SUM(I7:I17)</f>
        <v>5584</v>
      </c>
      <c r="J18" s="480">
        <f t="shared" si="0"/>
        <v>5234</v>
      </c>
      <c r="K18" s="1114">
        <f t="shared" si="0"/>
        <v>1898</v>
      </c>
      <c r="L18" s="1114">
        <f t="shared" si="0"/>
        <v>1874</v>
      </c>
      <c r="M18" s="1493">
        <f t="shared" si="0"/>
        <v>1525</v>
      </c>
      <c r="N18" s="1491">
        <f t="shared" si="0"/>
        <v>1352</v>
      </c>
      <c r="O18" s="1491">
        <v>1187</v>
      </c>
      <c r="P18" s="1492">
        <f>SUM(P7:P17)</f>
        <v>1278</v>
      </c>
      <c r="Q18" s="396">
        <f>SUM(Q7:Q17)</f>
        <v>1156</v>
      </c>
    </row>
  </sheetData>
  <sheetProtection/>
  <mergeCells count="9">
    <mergeCell ref="K1:Q1"/>
    <mergeCell ref="D5:J5"/>
    <mergeCell ref="A12:A13"/>
    <mergeCell ref="B18:C18"/>
    <mergeCell ref="B4:B6"/>
    <mergeCell ref="C4:C6"/>
    <mergeCell ref="K5:Q5"/>
    <mergeCell ref="D4:Q4"/>
    <mergeCell ref="B2:Q2"/>
  </mergeCells>
  <printOptions/>
  <pageMargins left="0.3937007874015748" right="0.23" top="0.3937007874015748" bottom="0.3937007874015748" header="0.31496062992125984" footer="0.31496062992125984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M1" sqref="M1:O1"/>
    </sheetView>
  </sheetViews>
  <sheetFormatPr defaultColWidth="9.140625" defaultRowHeight="12.75"/>
  <cols>
    <col min="1" max="1" width="4.421875" style="0" customWidth="1"/>
    <col min="2" max="2" width="5.7109375" style="0" customWidth="1"/>
    <col min="3" max="3" width="20.421875" style="0" customWidth="1"/>
    <col min="4" max="15" width="8.8515625" style="0" customWidth="1"/>
    <col min="16" max="17" width="7.7109375" style="0" customWidth="1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10" t="s">
        <v>381</v>
      </c>
      <c r="N1" s="1510"/>
      <c r="O1" s="1510"/>
      <c r="P1" s="1032"/>
      <c r="Q1" s="1032"/>
    </row>
    <row r="2" spans="1:17" ht="32.25" customHeight="1" thickBot="1">
      <c r="A2" s="1"/>
      <c r="B2" s="2143" t="s">
        <v>280</v>
      </c>
      <c r="C2" s="2143"/>
      <c r="D2" s="2143"/>
      <c r="E2" s="2143"/>
      <c r="F2" s="2143"/>
      <c r="G2" s="2143"/>
      <c r="H2" s="2143"/>
      <c r="I2" s="2143"/>
      <c r="J2" s="2143"/>
      <c r="K2" s="2143"/>
      <c r="L2" s="2143"/>
      <c r="M2" s="2143"/>
      <c r="N2" s="2143"/>
      <c r="O2" s="2143"/>
      <c r="P2" s="1169"/>
      <c r="Q2" s="1169"/>
    </row>
    <row r="3" spans="1:17" ht="19.5" customHeight="1">
      <c r="A3" s="35"/>
      <c r="B3" s="1550" t="s">
        <v>27</v>
      </c>
      <c r="C3" s="1553" t="s">
        <v>28</v>
      </c>
      <c r="D3" s="2195" t="s">
        <v>162</v>
      </c>
      <c r="E3" s="2196"/>
      <c r="F3" s="2195"/>
      <c r="G3" s="2195"/>
      <c r="H3" s="2195"/>
      <c r="I3" s="2197"/>
      <c r="J3" s="2196" t="s">
        <v>163</v>
      </c>
      <c r="K3" s="2195"/>
      <c r="L3" s="2195"/>
      <c r="M3" s="2195"/>
      <c r="N3" s="2195"/>
      <c r="O3" s="2198"/>
      <c r="P3" s="1287"/>
      <c r="Q3" s="1287"/>
    </row>
    <row r="4" spans="1:17" ht="19.5" customHeight="1" thickBot="1">
      <c r="A4" s="35"/>
      <c r="B4" s="1738"/>
      <c r="C4" s="1555"/>
      <c r="D4" s="1288">
        <v>2008</v>
      </c>
      <c r="E4" s="1289">
        <v>2009</v>
      </c>
      <c r="F4" s="1290">
        <v>2010</v>
      </c>
      <c r="G4" s="1291">
        <v>2011</v>
      </c>
      <c r="H4" s="997">
        <v>2012</v>
      </c>
      <c r="I4" s="997">
        <v>2013</v>
      </c>
      <c r="J4" s="1292">
        <v>2008</v>
      </c>
      <c r="K4" s="1293">
        <v>2009</v>
      </c>
      <c r="L4" s="1290">
        <v>2010</v>
      </c>
      <c r="M4" s="1290">
        <v>2011</v>
      </c>
      <c r="N4" s="1290">
        <v>2012</v>
      </c>
      <c r="O4" s="1294">
        <v>2013</v>
      </c>
      <c r="P4" s="1282"/>
      <c r="Q4" s="1283"/>
    </row>
    <row r="5" spans="1:17" ht="15.75">
      <c r="A5" s="1"/>
      <c r="B5" s="28">
        <v>1</v>
      </c>
      <c r="C5" s="1307" t="s">
        <v>32</v>
      </c>
      <c r="D5" s="497">
        <v>136</v>
      </c>
      <c r="E5" s="286">
        <v>171</v>
      </c>
      <c r="F5" s="286">
        <v>195</v>
      </c>
      <c r="G5" s="286">
        <v>172</v>
      </c>
      <c r="H5" s="286">
        <v>154</v>
      </c>
      <c r="I5" s="492">
        <v>158</v>
      </c>
      <c r="J5" s="1295">
        <v>6.9</v>
      </c>
      <c r="K5" s="252">
        <v>8.7</v>
      </c>
      <c r="L5" s="1296">
        <v>10</v>
      </c>
      <c r="M5" s="492">
        <v>8.8</v>
      </c>
      <c r="N5" s="251">
        <v>7.9</v>
      </c>
      <c r="O5" s="354">
        <v>8.1</v>
      </c>
      <c r="P5" s="1285"/>
      <c r="Q5" s="367"/>
    </row>
    <row r="6" spans="1:17" ht="15.75">
      <c r="A6" s="1"/>
      <c r="B6" s="29">
        <f aca="true" t="shared" si="0" ref="B6:B31">B5+1</f>
        <v>2</v>
      </c>
      <c r="C6" s="1308" t="s">
        <v>33</v>
      </c>
      <c r="D6" s="498">
        <v>16</v>
      </c>
      <c r="E6" s="250">
        <v>28</v>
      </c>
      <c r="F6" s="250">
        <v>29</v>
      </c>
      <c r="G6" s="250">
        <v>23</v>
      </c>
      <c r="H6" s="250">
        <v>20</v>
      </c>
      <c r="I6" s="96">
        <v>20</v>
      </c>
      <c r="J6" s="1297">
        <v>0.96</v>
      </c>
      <c r="K6" s="255">
        <v>1.7</v>
      </c>
      <c r="L6" s="1298">
        <v>1.8</v>
      </c>
      <c r="M6" s="96">
        <v>1.4</v>
      </c>
      <c r="N6" s="254">
        <v>1.2</v>
      </c>
      <c r="O6" s="355">
        <v>1.2</v>
      </c>
      <c r="P6" s="1285"/>
      <c r="Q6" s="367"/>
    </row>
    <row r="7" spans="1:17" ht="15.75">
      <c r="A7" s="1"/>
      <c r="B7" s="29">
        <f t="shared" si="0"/>
        <v>3</v>
      </c>
      <c r="C7" s="1308" t="s">
        <v>34</v>
      </c>
      <c r="D7" s="498">
        <v>22</v>
      </c>
      <c r="E7" s="250">
        <v>22</v>
      </c>
      <c r="F7" s="250">
        <v>19</v>
      </c>
      <c r="G7" s="250">
        <v>30</v>
      </c>
      <c r="H7" s="250">
        <v>22</v>
      </c>
      <c r="I7" s="96">
        <v>25</v>
      </c>
      <c r="J7" s="1297">
        <v>2.1</v>
      </c>
      <c r="K7" s="255">
        <v>2.2</v>
      </c>
      <c r="L7" s="1298">
        <v>1.8</v>
      </c>
      <c r="M7" s="96">
        <v>2.9</v>
      </c>
      <c r="N7" s="254">
        <v>2.1</v>
      </c>
      <c r="O7" s="355">
        <v>2.4</v>
      </c>
      <c r="P7" s="1285"/>
      <c r="Q7" s="367"/>
    </row>
    <row r="8" spans="1:17" ht="15.75">
      <c r="A8" s="1"/>
      <c r="B8" s="29">
        <f t="shared" si="0"/>
        <v>4</v>
      </c>
      <c r="C8" s="1308" t="s">
        <v>35</v>
      </c>
      <c r="D8" s="498">
        <v>280</v>
      </c>
      <c r="E8" s="250">
        <v>548</v>
      </c>
      <c r="F8" s="250">
        <v>641</v>
      </c>
      <c r="G8" s="250">
        <v>588</v>
      </c>
      <c r="H8" s="250">
        <v>590</v>
      </c>
      <c r="I8" s="96">
        <v>552</v>
      </c>
      <c r="J8" s="1297">
        <v>8.2</v>
      </c>
      <c r="K8" s="255">
        <v>16.3</v>
      </c>
      <c r="L8" s="1298">
        <v>19.1</v>
      </c>
      <c r="M8" s="670">
        <v>17.6</v>
      </c>
      <c r="N8" s="254">
        <v>17.8</v>
      </c>
      <c r="O8" s="355">
        <v>16.7</v>
      </c>
      <c r="P8" s="1285"/>
      <c r="Q8" s="367"/>
    </row>
    <row r="9" spans="1:17" ht="15.75">
      <c r="A9" s="1"/>
      <c r="B9" s="29">
        <f t="shared" si="0"/>
        <v>5</v>
      </c>
      <c r="C9" s="1308" t="s">
        <v>36</v>
      </c>
      <c r="D9" s="498">
        <v>616</v>
      </c>
      <c r="E9" s="250">
        <v>636</v>
      </c>
      <c r="F9" s="250">
        <v>555</v>
      </c>
      <c r="G9" s="250">
        <v>569</v>
      </c>
      <c r="H9" s="250">
        <v>568</v>
      </c>
      <c r="I9" s="96">
        <v>470</v>
      </c>
      <c r="J9" s="1297">
        <v>13.6</v>
      </c>
      <c r="K9" s="255">
        <v>14.2</v>
      </c>
      <c r="L9" s="1298">
        <v>12.5</v>
      </c>
      <c r="M9" s="670">
        <v>12.9</v>
      </c>
      <c r="N9" s="254">
        <v>12.9</v>
      </c>
      <c r="O9" s="355">
        <v>10.8</v>
      </c>
      <c r="P9" s="1285"/>
      <c r="Q9" s="367"/>
    </row>
    <row r="10" spans="1:17" ht="15.75">
      <c r="A10" s="1"/>
      <c r="B10" s="29">
        <f t="shared" si="0"/>
        <v>6</v>
      </c>
      <c r="C10" s="1308" t="s">
        <v>37</v>
      </c>
      <c r="D10" s="498">
        <v>30</v>
      </c>
      <c r="E10" s="250">
        <v>25</v>
      </c>
      <c r="F10" s="250">
        <v>37</v>
      </c>
      <c r="G10" s="250">
        <v>27</v>
      </c>
      <c r="H10" s="250">
        <v>43</v>
      </c>
      <c r="I10" s="96">
        <v>42</v>
      </c>
      <c r="J10" s="1297">
        <v>2.3</v>
      </c>
      <c r="K10" s="255">
        <v>1.9</v>
      </c>
      <c r="L10" s="1298">
        <v>2.9</v>
      </c>
      <c r="M10" s="670">
        <v>2.1</v>
      </c>
      <c r="N10" s="254">
        <v>3.4</v>
      </c>
      <c r="O10" s="355">
        <v>3.3</v>
      </c>
      <c r="P10" s="1285"/>
      <c r="Q10" s="367"/>
    </row>
    <row r="11" spans="1:17" ht="15.75">
      <c r="A11" s="1"/>
      <c r="B11" s="29">
        <f t="shared" si="0"/>
        <v>7</v>
      </c>
      <c r="C11" s="1308" t="s">
        <v>38</v>
      </c>
      <c r="D11" s="498">
        <v>7</v>
      </c>
      <c r="E11" s="250">
        <v>6</v>
      </c>
      <c r="F11" s="250">
        <v>8</v>
      </c>
      <c r="G11" s="250">
        <v>4</v>
      </c>
      <c r="H11" s="250">
        <v>7</v>
      </c>
      <c r="I11" s="96">
        <v>6</v>
      </c>
      <c r="J11" s="1297">
        <v>0.56</v>
      </c>
      <c r="K11" s="255">
        <v>0.5</v>
      </c>
      <c r="L11" s="1298">
        <v>0.6</v>
      </c>
      <c r="M11" s="670">
        <v>0.3</v>
      </c>
      <c r="N11" s="254">
        <v>0.6</v>
      </c>
      <c r="O11" s="355">
        <v>0.5</v>
      </c>
      <c r="P11" s="1285"/>
      <c r="Q11" s="367"/>
    </row>
    <row r="12" spans="1:17" ht="15.75">
      <c r="A12" s="1"/>
      <c r="B12" s="29">
        <f t="shared" si="0"/>
        <v>8</v>
      </c>
      <c r="C12" s="1308" t="s">
        <v>39</v>
      </c>
      <c r="D12" s="498">
        <v>34</v>
      </c>
      <c r="E12" s="250">
        <v>48</v>
      </c>
      <c r="F12" s="250">
        <v>60</v>
      </c>
      <c r="G12" s="250">
        <v>67</v>
      </c>
      <c r="H12" s="250">
        <v>67</v>
      </c>
      <c r="I12" s="96">
        <v>71</v>
      </c>
      <c r="J12" s="1297">
        <v>1.9</v>
      </c>
      <c r="K12" s="255">
        <v>2.6</v>
      </c>
      <c r="L12" s="1298">
        <v>3.3</v>
      </c>
      <c r="M12" s="670">
        <v>3.7</v>
      </c>
      <c r="N12" s="254">
        <v>3.7</v>
      </c>
      <c r="O12" s="355">
        <v>4</v>
      </c>
      <c r="P12" s="1285"/>
      <c r="Q12" s="367"/>
    </row>
    <row r="13" spans="1:17" ht="15.75">
      <c r="A13" s="1"/>
      <c r="B13" s="29">
        <f t="shared" si="0"/>
        <v>9</v>
      </c>
      <c r="C13" s="1308" t="s">
        <v>40</v>
      </c>
      <c r="D13" s="498">
        <v>16</v>
      </c>
      <c r="E13" s="250">
        <v>12</v>
      </c>
      <c r="F13" s="250">
        <v>19</v>
      </c>
      <c r="G13" s="250">
        <v>9</v>
      </c>
      <c r="H13" s="250">
        <v>17</v>
      </c>
      <c r="I13" s="96">
        <v>14</v>
      </c>
      <c r="J13" s="1297">
        <v>1.2</v>
      </c>
      <c r="K13" s="255">
        <v>0.9</v>
      </c>
      <c r="L13" s="1298">
        <v>1.4</v>
      </c>
      <c r="M13" s="670">
        <v>0.7</v>
      </c>
      <c r="N13" s="254">
        <v>1.2</v>
      </c>
      <c r="O13" s="355">
        <v>1</v>
      </c>
      <c r="P13" s="1285"/>
      <c r="Q13" s="367"/>
    </row>
    <row r="14" spans="1:17" ht="15.75">
      <c r="A14" s="1"/>
      <c r="B14" s="29">
        <f t="shared" si="0"/>
        <v>10</v>
      </c>
      <c r="C14" s="1308" t="s">
        <v>41</v>
      </c>
      <c r="D14" s="498">
        <v>47</v>
      </c>
      <c r="E14" s="250">
        <v>64</v>
      </c>
      <c r="F14" s="250">
        <v>79</v>
      </c>
      <c r="G14" s="250">
        <v>64</v>
      </c>
      <c r="H14" s="250">
        <v>103</v>
      </c>
      <c r="I14" s="96">
        <v>93</v>
      </c>
      <c r="J14" s="1297">
        <v>2.7</v>
      </c>
      <c r="K14" s="255">
        <v>3.7</v>
      </c>
      <c r="L14" s="1298">
        <v>4.6</v>
      </c>
      <c r="M14" s="670">
        <v>3.7</v>
      </c>
      <c r="N14" s="254">
        <v>6</v>
      </c>
      <c r="O14" s="355">
        <v>5.4</v>
      </c>
      <c r="P14" s="1285"/>
      <c r="Q14" s="367"/>
    </row>
    <row r="15" spans="1:17" ht="15.75">
      <c r="A15" s="1442">
        <v>120</v>
      </c>
      <c r="B15" s="29">
        <f t="shared" si="0"/>
        <v>11</v>
      </c>
      <c r="C15" s="1308" t="s">
        <v>42</v>
      </c>
      <c r="D15" s="498">
        <v>29</v>
      </c>
      <c r="E15" s="250">
        <v>38</v>
      </c>
      <c r="F15" s="250">
        <v>43</v>
      </c>
      <c r="G15" s="250">
        <v>61</v>
      </c>
      <c r="H15" s="250">
        <v>52</v>
      </c>
      <c r="I15" s="96">
        <v>60</v>
      </c>
      <c r="J15" s="1297">
        <v>2.8</v>
      </c>
      <c r="K15" s="255">
        <v>3.7</v>
      </c>
      <c r="L15" s="1298">
        <v>4.3</v>
      </c>
      <c r="M15" s="670">
        <v>6.1</v>
      </c>
      <c r="N15" s="254">
        <v>5.2</v>
      </c>
      <c r="O15" s="355">
        <v>6.1</v>
      </c>
      <c r="P15" s="1285"/>
      <c r="Q15" s="367"/>
    </row>
    <row r="16" spans="1:17" ht="15.75">
      <c r="A16" s="1442"/>
      <c r="B16" s="29">
        <f t="shared" si="0"/>
        <v>12</v>
      </c>
      <c r="C16" s="1308" t="s">
        <v>43</v>
      </c>
      <c r="D16" s="498">
        <v>72</v>
      </c>
      <c r="E16" s="250">
        <v>64</v>
      </c>
      <c r="F16" s="250">
        <v>78</v>
      </c>
      <c r="G16" s="250">
        <v>84</v>
      </c>
      <c r="H16" s="250">
        <v>79</v>
      </c>
      <c r="I16" s="96">
        <v>82</v>
      </c>
      <c r="J16" s="1297">
        <v>3.1</v>
      </c>
      <c r="K16" s="255">
        <v>2.8</v>
      </c>
      <c r="L16" s="1298">
        <v>3.4</v>
      </c>
      <c r="M16" s="670">
        <v>3.7</v>
      </c>
      <c r="N16" s="254">
        <v>3.5</v>
      </c>
      <c r="O16" s="355">
        <v>3.6</v>
      </c>
      <c r="P16" s="1285"/>
      <c r="Q16" s="367"/>
    </row>
    <row r="17" spans="1:17" ht="15.75">
      <c r="A17" s="1"/>
      <c r="B17" s="29">
        <f t="shared" si="0"/>
        <v>13</v>
      </c>
      <c r="C17" s="1308" t="s">
        <v>44</v>
      </c>
      <c r="D17" s="498">
        <v>25</v>
      </c>
      <c r="E17" s="250">
        <v>19</v>
      </c>
      <c r="F17" s="250">
        <v>43</v>
      </c>
      <c r="G17" s="250">
        <v>59</v>
      </c>
      <c r="H17" s="250">
        <v>46</v>
      </c>
      <c r="I17" s="96">
        <v>47</v>
      </c>
      <c r="J17" s="1297">
        <v>0.98</v>
      </c>
      <c r="K17" s="255">
        <v>0.7</v>
      </c>
      <c r="L17" s="1298">
        <v>1.7</v>
      </c>
      <c r="M17" s="670">
        <v>2.3</v>
      </c>
      <c r="N17" s="254">
        <v>1.8</v>
      </c>
      <c r="O17" s="355">
        <v>1.9</v>
      </c>
      <c r="P17" s="1285"/>
      <c r="Q17" s="367"/>
    </row>
    <row r="18" spans="1:17" ht="15.75">
      <c r="A18" s="1"/>
      <c r="B18" s="29">
        <f t="shared" si="0"/>
        <v>14</v>
      </c>
      <c r="C18" s="1308" t="s">
        <v>45</v>
      </c>
      <c r="D18" s="498">
        <v>287</v>
      </c>
      <c r="E18" s="250">
        <v>219</v>
      </c>
      <c r="F18" s="250">
        <v>199</v>
      </c>
      <c r="G18" s="250">
        <v>171</v>
      </c>
      <c r="H18" s="250">
        <v>180</v>
      </c>
      <c r="I18" s="96">
        <v>149</v>
      </c>
      <c r="J18" s="1297">
        <v>23.9</v>
      </c>
      <c r="K18" s="255">
        <v>18.3</v>
      </c>
      <c r="L18" s="1298">
        <v>16.7</v>
      </c>
      <c r="M18" s="670">
        <v>14.5</v>
      </c>
      <c r="N18" s="254">
        <v>15.3</v>
      </c>
      <c r="O18" s="355">
        <v>12.7</v>
      </c>
      <c r="P18" s="1285"/>
      <c r="Q18" s="367"/>
    </row>
    <row r="19" spans="1:17" ht="15.75">
      <c r="A19" s="1"/>
      <c r="B19" s="29">
        <f t="shared" si="0"/>
        <v>15</v>
      </c>
      <c r="C19" s="1308" t="s">
        <v>46</v>
      </c>
      <c r="D19" s="498">
        <v>311</v>
      </c>
      <c r="E19" s="250">
        <v>278</v>
      </c>
      <c r="F19" s="250">
        <v>296</v>
      </c>
      <c r="G19" s="250">
        <v>333</v>
      </c>
      <c r="H19" s="250">
        <v>340</v>
      </c>
      <c r="I19" s="96">
        <v>315</v>
      </c>
      <c r="J19" s="1297">
        <v>13</v>
      </c>
      <c r="K19" s="255">
        <v>11.7</v>
      </c>
      <c r="L19" s="1298">
        <v>12.4</v>
      </c>
      <c r="M19" s="670">
        <v>14</v>
      </c>
      <c r="N19" s="254">
        <v>14.3</v>
      </c>
      <c r="O19" s="355">
        <v>13.2</v>
      </c>
      <c r="P19" s="1285"/>
      <c r="Q19" s="367"/>
    </row>
    <row r="20" spans="1:17" ht="15.75">
      <c r="A20" s="1"/>
      <c r="B20" s="29">
        <f t="shared" si="0"/>
        <v>16</v>
      </c>
      <c r="C20" s="1308" t="s">
        <v>47</v>
      </c>
      <c r="D20" s="498">
        <v>19</v>
      </c>
      <c r="E20" s="250">
        <v>14</v>
      </c>
      <c r="F20" s="250">
        <v>44</v>
      </c>
      <c r="G20" s="250">
        <v>68</v>
      </c>
      <c r="H20" s="250">
        <v>79</v>
      </c>
      <c r="I20" s="96">
        <v>38</v>
      </c>
      <c r="J20" s="1297">
        <v>1.3</v>
      </c>
      <c r="K20" s="255">
        <v>0.9</v>
      </c>
      <c r="L20" s="1298">
        <v>2.9</v>
      </c>
      <c r="M20" s="670">
        <v>4.6</v>
      </c>
      <c r="N20" s="254">
        <v>5.4</v>
      </c>
      <c r="O20" s="355">
        <v>2.6</v>
      </c>
      <c r="P20" s="1285"/>
      <c r="Q20" s="367"/>
    </row>
    <row r="21" spans="1:17" ht="15.75">
      <c r="A21" s="1"/>
      <c r="B21" s="29">
        <f t="shared" si="0"/>
        <v>17</v>
      </c>
      <c r="C21" s="1308" t="s">
        <v>48</v>
      </c>
      <c r="D21" s="498">
        <v>0</v>
      </c>
      <c r="E21" s="250">
        <v>6</v>
      </c>
      <c r="F21" s="250">
        <v>1</v>
      </c>
      <c r="G21" s="250">
        <v>10</v>
      </c>
      <c r="H21" s="250">
        <v>13</v>
      </c>
      <c r="I21" s="96">
        <v>17</v>
      </c>
      <c r="J21" s="1297">
        <v>0</v>
      </c>
      <c r="K21" s="255">
        <v>0.5</v>
      </c>
      <c r="L21" s="1298">
        <v>0.1</v>
      </c>
      <c r="M21" s="670">
        <v>0.9</v>
      </c>
      <c r="N21" s="254">
        <v>1.1</v>
      </c>
      <c r="O21" s="355">
        <v>1.5</v>
      </c>
      <c r="P21" s="1285"/>
      <c r="Q21" s="367"/>
    </row>
    <row r="22" spans="1:17" ht="15.75">
      <c r="A22" s="1"/>
      <c r="B22" s="29">
        <f t="shared" si="0"/>
        <v>18</v>
      </c>
      <c r="C22" s="1308" t="s">
        <v>49</v>
      </c>
      <c r="D22" s="498">
        <v>3</v>
      </c>
      <c r="E22" s="250">
        <v>11</v>
      </c>
      <c r="F22" s="250">
        <v>12</v>
      </c>
      <c r="G22" s="250">
        <v>21</v>
      </c>
      <c r="H22" s="250">
        <v>16</v>
      </c>
      <c r="I22" s="96">
        <v>6</v>
      </c>
      <c r="J22" s="1297">
        <v>0.25</v>
      </c>
      <c r="K22" s="255">
        <v>0.9</v>
      </c>
      <c r="L22" s="1298">
        <v>1</v>
      </c>
      <c r="M22" s="670">
        <v>1.8</v>
      </c>
      <c r="N22" s="254">
        <v>1.4</v>
      </c>
      <c r="O22" s="355">
        <v>0.5</v>
      </c>
      <c r="P22" s="1285"/>
      <c r="Q22" s="367"/>
    </row>
    <row r="23" spans="1:17" ht="15.75">
      <c r="A23" s="1"/>
      <c r="B23" s="29">
        <f t="shared" si="0"/>
        <v>19</v>
      </c>
      <c r="C23" s="1308" t="s">
        <v>50</v>
      </c>
      <c r="D23" s="498">
        <v>8</v>
      </c>
      <c r="E23" s="250">
        <v>1</v>
      </c>
      <c r="F23" s="250">
        <v>4</v>
      </c>
      <c r="G23" s="250">
        <v>3</v>
      </c>
      <c r="H23" s="250">
        <v>4</v>
      </c>
      <c r="I23" s="96">
        <v>7</v>
      </c>
      <c r="J23" s="1297">
        <v>0.73</v>
      </c>
      <c r="K23" s="255">
        <v>0.1</v>
      </c>
      <c r="L23" s="1298">
        <v>0.4</v>
      </c>
      <c r="M23" s="670">
        <v>0.3</v>
      </c>
      <c r="N23" s="254">
        <v>0.4</v>
      </c>
      <c r="O23" s="355">
        <v>0.7</v>
      </c>
      <c r="P23" s="1285"/>
      <c r="Q23" s="367"/>
    </row>
    <row r="24" spans="1:17" ht="15.75">
      <c r="A24" s="1"/>
      <c r="B24" s="29">
        <f t="shared" si="0"/>
        <v>20</v>
      </c>
      <c r="C24" s="1308" t="s">
        <v>51</v>
      </c>
      <c r="D24" s="498">
        <v>40</v>
      </c>
      <c r="E24" s="250">
        <v>40</v>
      </c>
      <c r="F24" s="250">
        <v>46</v>
      </c>
      <c r="G24" s="250">
        <v>43</v>
      </c>
      <c r="H24" s="250">
        <v>54</v>
      </c>
      <c r="I24" s="96">
        <v>39</v>
      </c>
      <c r="J24" s="1297">
        <v>1.4</v>
      </c>
      <c r="K24" s="255">
        <v>1.4</v>
      </c>
      <c r="L24" s="1298">
        <v>1.7</v>
      </c>
      <c r="M24" s="670">
        <v>1.6</v>
      </c>
      <c r="N24" s="254">
        <v>2</v>
      </c>
      <c r="O24" s="355">
        <v>1.4</v>
      </c>
      <c r="P24" s="1285"/>
      <c r="Q24" s="367"/>
    </row>
    <row r="25" spans="1:17" ht="15.75">
      <c r="A25" s="1"/>
      <c r="B25" s="29">
        <f t="shared" si="0"/>
        <v>21</v>
      </c>
      <c r="C25" s="1308" t="s">
        <v>52</v>
      </c>
      <c r="D25" s="498">
        <v>42</v>
      </c>
      <c r="E25" s="250">
        <v>47</v>
      </c>
      <c r="F25" s="250">
        <v>53</v>
      </c>
      <c r="G25" s="250">
        <v>71</v>
      </c>
      <c r="H25" s="250">
        <v>55</v>
      </c>
      <c r="I25" s="96">
        <v>53</v>
      </c>
      <c r="J25" s="1297">
        <v>3.8</v>
      </c>
      <c r="K25" s="255">
        <v>4.3</v>
      </c>
      <c r="L25" s="1298">
        <v>4.9</v>
      </c>
      <c r="M25" s="670">
        <v>6.5</v>
      </c>
      <c r="N25" s="254">
        <v>5.1</v>
      </c>
      <c r="O25" s="355">
        <v>4.9</v>
      </c>
      <c r="P25" s="1285"/>
      <c r="Q25" s="367"/>
    </row>
    <row r="26" spans="1:17" ht="15.75">
      <c r="A26" s="1"/>
      <c r="B26" s="29">
        <f t="shared" si="0"/>
        <v>22</v>
      </c>
      <c r="C26" s="1308" t="s">
        <v>53</v>
      </c>
      <c r="D26" s="498">
        <v>28</v>
      </c>
      <c r="E26" s="250">
        <v>29</v>
      </c>
      <c r="F26" s="250">
        <v>41</v>
      </c>
      <c r="G26" s="250">
        <v>38</v>
      </c>
      <c r="H26" s="250">
        <v>33</v>
      </c>
      <c r="I26" s="96">
        <v>24</v>
      </c>
      <c r="J26" s="1297">
        <v>2.1</v>
      </c>
      <c r="K26" s="255">
        <v>2.2</v>
      </c>
      <c r="L26" s="1298">
        <v>3.1</v>
      </c>
      <c r="M26" s="670">
        <v>2.9</v>
      </c>
      <c r="N26" s="254">
        <v>2.5</v>
      </c>
      <c r="O26" s="355">
        <v>1.8</v>
      </c>
      <c r="P26" s="1285"/>
      <c r="Q26" s="367"/>
    </row>
    <row r="27" spans="1:17" ht="15.75">
      <c r="A27" s="1"/>
      <c r="B27" s="29">
        <f t="shared" si="0"/>
        <v>23</v>
      </c>
      <c r="C27" s="1308" t="s">
        <v>54</v>
      </c>
      <c r="D27" s="498">
        <v>40</v>
      </c>
      <c r="E27" s="250">
        <v>49</v>
      </c>
      <c r="F27" s="250">
        <v>66</v>
      </c>
      <c r="G27" s="250">
        <v>61</v>
      </c>
      <c r="H27" s="250">
        <v>79</v>
      </c>
      <c r="I27" s="96">
        <v>60</v>
      </c>
      <c r="J27" s="1297">
        <v>3</v>
      </c>
      <c r="K27" s="255">
        <v>3.8</v>
      </c>
      <c r="L27" s="1298">
        <v>5.1</v>
      </c>
      <c r="M27" s="670">
        <v>4.8</v>
      </c>
      <c r="N27" s="254">
        <v>6.2</v>
      </c>
      <c r="O27" s="355">
        <v>4.7</v>
      </c>
      <c r="P27" s="1285"/>
      <c r="Q27" s="367"/>
    </row>
    <row r="28" spans="1:17" ht="15.75">
      <c r="A28" s="1"/>
      <c r="B28" s="29">
        <f t="shared" si="0"/>
        <v>24</v>
      </c>
      <c r="C28" s="1308" t="s">
        <v>55</v>
      </c>
      <c r="D28" s="498">
        <v>3</v>
      </c>
      <c r="E28" s="250">
        <v>8</v>
      </c>
      <c r="F28" s="250">
        <v>13</v>
      </c>
      <c r="G28" s="250">
        <v>4</v>
      </c>
      <c r="H28" s="250">
        <v>4</v>
      </c>
      <c r="I28" s="96">
        <v>2</v>
      </c>
      <c r="J28" s="1297">
        <v>0.33</v>
      </c>
      <c r="K28" s="255">
        <v>0.9</v>
      </c>
      <c r="L28" s="1298">
        <v>1.4</v>
      </c>
      <c r="M28" s="670">
        <v>0.4</v>
      </c>
      <c r="N28" s="254">
        <v>0.4</v>
      </c>
      <c r="O28" s="355">
        <v>0.2</v>
      </c>
      <c r="P28" s="1285"/>
      <c r="Q28" s="367"/>
    </row>
    <row r="29" spans="1:17" ht="15.75">
      <c r="A29" s="1"/>
      <c r="B29" s="29">
        <f t="shared" si="0"/>
        <v>25</v>
      </c>
      <c r="C29" s="1308" t="s">
        <v>56</v>
      </c>
      <c r="D29" s="498">
        <v>49</v>
      </c>
      <c r="E29" s="250">
        <v>46</v>
      </c>
      <c r="F29" s="250">
        <v>65</v>
      </c>
      <c r="G29" s="250">
        <v>57</v>
      </c>
      <c r="H29" s="250">
        <v>57</v>
      </c>
      <c r="I29" s="96">
        <v>47</v>
      </c>
      <c r="J29" s="1297">
        <v>4.3</v>
      </c>
      <c r="K29" s="255">
        <v>4.1</v>
      </c>
      <c r="L29" s="1298">
        <v>5.9</v>
      </c>
      <c r="M29" s="670">
        <v>5.2</v>
      </c>
      <c r="N29" s="254">
        <v>5.3</v>
      </c>
      <c r="O29" s="355">
        <v>4.4</v>
      </c>
      <c r="P29" s="1285"/>
      <c r="Q29" s="367"/>
    </row>
    <row r="30" spans="1:17" ht="15.75">
      <c r="A30" s="1"/>
      <c r="B30" s="29">
        <f t="shared" si="0"/>
        <v>26</v>
      </c>
      <c r="C30" s="1308" t="s">
        <v>57</v>
      </c>
      <c r="D30" s="498">
        <v>73</v>
      </c>
      <c r="E30" s="250">
        <v>79</v>
      </c>
      <c r="F30" s="250">
        <v>73</v>
      </c>
      <c r="G30" s="250">
        <v>90</v>
      </c>
      <c r="H30" s="250">
        <v>75</v>
      </c>
      <c r="I30" s="96">
        <v>99</v>
      </c>
      <c r="J30" s="1297">
        <v>2.7</v>
      </c>
      <c r="K30" s="255">
        <v>2.9</v>
      </c>
      <c r="L30" s="1298">
        <v>2.7</v>
      </c>
      <c r="M30" s="670">
        <v>3.3</v>
      </c>
      <c r="N30" s="254">
        <v>2.7</v>
      </c>
      <c r="O30" s="355">
        <v>3.5</v>
      </c>
      <c r="P30" s="1285"/>
      <c r="Q30" s="367"/>
    </row>
    <row r="31" spans="1:17" ht="16.5" thickBot="1">
      <c r="A31" s="1"/>
      <c r="B31" s="30">
        <f t="shared" si="0"/>
        <v>27</v>
      </c>
      <c r="C31" s="1309" t="s">
        <v>58</v>
      </c>
      <c r="D31" s="499">
        <v>36</v>
      </c>
      <c r="E31" s="289">
        <v>31</v>
      </c>
      <c r="F31" s="289">
        <v>30</v>
      </c>
      <c r="G31" s="289">
        <v>38</v>
      </c>
      <c r="H31" s="289">
        <v>29</v>
      </c>
      <c r="I31" s="288">
        <v>26</v>
      </c>
      <c r="J31" s="1299">
        <v>9.5</v>
      </c>
      <c r="K31" s="259">
        <v>8.2</v>
      </c>
      <c r="L31" s="1300">
        <v>7.9</v>
      </c>
      <c r="M31" s="1301">
        <v>10</v>
      </c>
      <c r="N31" s="386">
        <v>7.6</v>
      </c>
      <c r="O31" s="356">
        <v>6.8</v>
      </c>
      <c r="P31" s="1285"/>
      <c r="Q31" s="367"/>
    </row>
    <row r="32" spans="1:17" ht="16.5" thickBot="1">
      <c r="A32" s="63"/>
      <c r="B32" s="2193" t="s">
        <v>164</v>
      </c>
      <c r="C32" s="2194"/>
      <c r="D32" s="1306">
        <v>2269</v>
      </c>
      <c r="E32" s="479">
        <v>2539</v>
      </c>
      <c r="F32" s="479">
        <v>2749</v>
      </c>
      <c r="G32" s="479">
        <v>2765</v>
      </c>
      <c r="H32" s="584">
        <v>2786</v>
      </c>
      <c r="I32" s="342">
        <v>2522</v>
      </c>
      <c r="J32" s="1302">
        <v>4.9</v>
      </c>
      <c r="K32" s="1303">
        <v>5.5</v>
      </c>
      <c r="L32" s="1304">
        <v>6</v>
      </c>
      <c r="M32" s="674">
        <v>6.1</v>
      </c>
      <c r="N32" s="335">
        <v>6.1</v>
      </c>
      <c r="O32" s="1305">
        <v>5.6</v>
      </c>
      <c r="P32" s="1286"/>
      <c r="Q32" s="1031"/>
    </row>
    <row r="33" spans="2:16" ht="21.75" customHeight="1">
      <c r="B33" s="1427" t="s">
        <v>296</v>
      </c>
      <c r="C33" s="1427"/>
      <c r="D33" s="1418"/>
      <c r="E33" s="1418"/>
      <c r="F33" s="1418"/>
      <c r="G33" s="1418"/>
      <c r="H33" s="1418"/>
      <c r="I33" s="1418"/>
      <c r="J33" s="1418"/>
      <c r="K33" s="1418"/>
      <c r="L33" s="1418"/>
      <c r="M33" s="1418"/>
      <c r="N33" s="1418"/>
      <c r="O33" s="1418"/>
      <c r="P33" s="1418"/>
    </row>
  </sheetData>
  <sheetProtection/>
  <mergeCells count="9">
    <mergeCell ref="B2:O2"/>
    <mergeCell ref="M1:O1"/>
    <mergeCell ref="B33:P33"/>
    <mergeCell ref="A15:A16"/>
    <mergeCell ref="B32:C32"/>
    <mergeCell ref="B3:B4"/>
    <mergeCell ref="C3:C4"/>
    <mergeCell ref="D3:I3"/>
    <mergeCell ref="J3:O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M1" sqref="M1:O1"/>
    </sheetView>
  </sheetViews>
  <sheetFormatPr defaultColWidth="9.140625" defaultRowHeight="12.75"/>
  <cols>
    <col min="1" max="1" width="4.421875" style="0" customWidth="1"/>
    <col min="2" max="2" width="4.57421875" style="0" customWidth="1"/>
    <col min="3" max="3" width="20.00390625" style="0" customWidth="1"/>
    <col min="4" max="15" width="9.8515625" style="0" customWidth="1"/>
    <col min="16" max="16" width="6.8515625" style="0" customWidth="1"/>
    <col min="17" max="17" width="8.421875" style="0" customWidth="1"/>
    <col min="18" max="18" width="5.28125" style="0" customWidth="1"/>
    <col min="19" max="19" width="6.00390625" style="0" customWidth="1"/>
    <col min="20" max="20" width="8.00390625" style="0" customWidth="1"/>
    <col min="21" max="21" width="5.28125" style="0" customWidth="1"/>
  </cols>
  <sheetData>
    <row r="1" spans="13:21" ht="12.75" customHeight="1">
      <c r="M1" s="1548" t="s">
        <v>382</v>
      </c>
      <c r="N1" s="1548"/>
      <c r="O1" s="1548"/>
      <c r="P1" s="413"/>
      <c r="Q1" s="413"/>
      <c r="R1" s="413"/>
      <c r="S1" s="413"/>
      <c r="T1" s="413"/>
      <c r="U1" s="413"/>
    </row>
    <row r="2" spans="2:21" ht="38.25" customHeight="1" thickBot="1">
      <c r="B2" s="1535" t="s">
        <v>329</v>
      </c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317"/>
      <c r="Q2" s="1317"/>
      <c r="R2" s="1317"/>
      <c r="S2" s="1317"/>
      <c r="T2" s="1317"/>
      <c r="U2" s="1317"/>
    </row>
    <row r="3" spans="2:21" ht="45.75" customHeight="1">
      <c r="B3" s="1550" t="s">
        <v>27</v>
      </c>
      <c r="C3" s="1553" t="s">
        <v>28</v>
      </c>
      <c r="D3" s="1594" t="s">
        <v>227</v>
      </c>
      <c r="E3" s="1594"/>
      <c r="F3" s="1594"/>
      <c r="G3" s="1594"/>
      <c r="H3" s="1594"/>
      <c r="I3" s="2199"/>
      <c r="J3" s="1599" t="s">
        <v>228</v>
      </c>
      <c r="K3" s="1599"/>
      <c r="L3" s="1599"/>
      <c r="M3" s="1599"/>
      <c r="N3" s="1599"/>
      <c r="O3" s="2200"/>
      <c r="P3" s="1312"/>
      <c r="Q3" s="1312"/>
      <c r="R3" s="1312"/>
      <c r="S3" s="1312"/>
      <c r="T3" s="1312"/>
      <c r="U3" s="1312"/>
    </row>
    <row r="4" spans="2:21" ht="61.5" customHeight="1">
      <c r="B4" s="1551"/>
      <c r="C4" s="1554"/>
      <c r="D4" s="1314" t="s">
        <v>229</v>
      </c>
      <c r="E4" s="1315" t="s">
        <v>23</v>
      </c>
      <c r="F4" s="1315" t="s">
        <v>426</v>
      </c>
      <c r="G4" s="1314" t="s">
        <v>229</v>
      </c>
      <c r="H4" s="1315" t="s">
        <v>23</v>
      </c>
      <c r="I4" s="1315" t="s">
        <v>24</v>
      </c>
      <c r="J4" s="1314" t="s">
        <v>229</v>
      </c>
      <c r="K4" s="1315" t="s">
        <v>23</v>
      </c>
      <c r="L4" s="1315" t="s">
        <v>24</v>
      </c>
      <c r="M4" s="1314" t="s">
        <v>229</v>
      </c>
      <c r="N4" s="1315" t="s">
        <v>23</v>
      </c>
      <c r="O4" s="1316" t="s">
        <v>24</v>
      </c>
      <c r="P4" s="1313"/>
      <c r="Q4" s="1313"/>
      <c r="R4" s="1313"/>
      <c r="S4" s="1313"/>
      <c r="T4" s="1313"/>
      <c r="U4" s="1313"/>
    </row>
    <row r="5" spans="2:21" ht="15.75" customHeight="1" thickBot="1">
      <c r="B5" s="1552"/>
      <c r="C5" s="1555"/>
      <c r="D5" s="2201">
        <v>2012</v>
      </c>
      <c r="E5" s="2201"/>
      <c r="F5" s="2202"/>
      <c r="G5" s="2201">
        <v>2013</v>
      </c>
      <c r="H5" s="2201"/>
      <c r="I5" s="2202"/>
      <c r="J5" s="2203">
        <v>2012</v>
      </c>
      <c r="K5" s="2204"/>
      <c r="L5" s="2205"/>
      <c r="M5" s="2201">
        <v>2013</v>
      </c>
      <c r="N5" s="2201"/>
      <c r="O5" s="2206"/>
      <c r="P5" s="1310"/>
      <c r="Q5" s="1310"/>
      <c r="R5" s="1310"/>
      <c r="S5" s="1310"/>
      <c r="T5" s="1310"/>
      <c r="U5" s="1310"/>
    </row>
    <row r="6" spans="2:21" ht="15" customHeight="1">
      <c r="B6" s="15">
        <v>1</v>
      </c>
      <c r="C6" s="19" t="s">
        <v>32</v>
      </c>
      <c r="D6" s="1161">
        <v>59.61</v>
      </c>
      <c r="E6" s="252">
        <v>0</v>
      </c>
      <c r="F6" s="252">
        <v>5.19</v>
      </c>
      <c r="G6" s="252">
        <v>69.23</v>
      </c>
      <c r="H6" s="252">
        <v>0</v>
      </c>
      <c r="I6" s="252">
        <v>3.42</v>
      </c>
      <c r="J6" s="252">
        <v>56.65</v>
      </c>
      <c r="K6" s="252">
        <v>0</v>
      </c>
      <c r="L6" s="252">
        <v>2.9</v>
      </c>
      <c r="M6" s="252">
        <v>70.18</v>
      </c>
      <c r="N6" s="252">
        <v>0</v>
      </c>
      <c r="O6" s="253">
        <v>2.52</v>
      </c>
      <c r="P6" s="706"/>
      <c r="Q6" s="706"/>
      <c r="R6" s="706"/>
      <c r="S6" s="1284"/>
      <c r="T6" s="1284"/>
      <c r="U6" s="1284"/>
    </row>
    <row r="7" spans="2:21" ht="15" customHeight="1">
      <c r="B7" s="5">
        <f aca="true" t="shared" si="0" ref="B7:B32">B6+1</f>
        <v>2</v>
      </c>
      <c r="C7" s="20" t="s">
        <v>33</v>
      </c>
      <c r="D7" s="1162">
        <v>97.91</v>
      </c>
      <c r="E7" s="255">
        <v>0</v>
      </c>
      <c r="F7" s="255">
        <v>4.99</v>
      </c>
      <c r="G7" s="255">
        <v>98.28</v>
      </c>
      <c r="H7" s="255">
        <v>0</v>
      </c>
      <c r="I7" s="255">
        <v>4.24</v>
      </c>
      <c r="J7" s="255">
        <v>84.87</v>
      </c>
      <c r="K7" s="255">
        <v>0</v>
      </c>
      <c r="L7" s="255">
        <v>5.23</v>
      </c>
      <c r="M7" s="255">
        <v>111.14</v>
      </c>
      <c r="N7" s="255">
        <v>0</v>
      </c>
      <c r="O7" s="256">
        <v>4.53</v>
      </c>
      <c r="P7" s="706"/>
      <c r="Q7" s="706"/>
      <c r="R7" s="706"/>
      <c r="S7" s="1284"/>
      <c r="T7" s="1284"/>
      <c r="U7" s="1284"/>
    </row>
    <row r="8" spans="2:21" ht="15" customHeight="1">
      <c r="B8" s="5">
        <f t="shared" si="0"/>
        <v>3</v>
      </c>
      <c r="C8" s="20" t="s">
        <v>34</v>
      </c>
      <c r="D8" s="1162">
        <v>80.15</v>
      </c>
      <c r="E8" s="255">
        <v>1.69</v>
      </c>
      <c r="F8" s="255">
        <v>18.54</v>
      </c>
      <c r="G8" s="255">
        <v>80.71</v>
      </c>
      <c r="H8" s="255">
        <v>3.29</v>
      </c>
      <c r="I8" s="255">
        <v>11.86</v>
      </c>
      <c r="J8" s="255">
        <v>67.37</v>
      </c>
      <c r="K8" s="255">
        <v>1.33</v>
      </c>
      <c r="L8" s="255">
        <v>21.35</v>
      </c>
      <c r="M8" s="255">
        <v>91.82</v>
      </c>
      <c r="N8" s="255">
        <v>2.48</v>
      </c>
      <c r="O8" s="256">
        <v>22.46</v>
      </c>
      <c r="P8" s="706"/>
      <c r="Q8" s="706"/>
      <c r="R8" s="706"/>
      <c r="S8" s="1284"/>
      <c r="T8" s="1284"/>
      <c r="U8" s="1284"/>
    </row>
    <row r="9" spans="2:21" ht="15" customHeight="1">
      <c r="B9" s="5">
        <f t="shared" si="0"/>
        <v>4</v>
      </c>
      <c r="C9" s="20" t="s">
        <v>35</v>
      </c>
      <c r="D9" s="1162">
        <v>78.7</v>
      </c>
      <c r="E9" s="255">
        <v>11.23</v>
      </c>
      <c r="F9" s="255">
        <v>6.49</v>
      </c>
      <c r="G9" s="255">
        <v>67.58</v>
      </c>
      <c r="H9" s="255">
        <v>14.26</v>
      </c>
      <c r="I9" s="255">
        <v>4.62</v>
      </c>
      <c r="J9" s="255">
        <v>84.81</v>
      </c>
      <c r="K9" s="255">
        <v>12.62</v>
      </c>
      <c r="L9" s="255">
        <v>5.48</v>
      </c>
      <c r="M9" s="255">
        <v>101.92</v>
      </c>
      <c r="N9" s="255">
        <v>13.8</v>
      </c>
      <c r="O9" s="256">
        <v>4.46</v>
      </c>
      <c r="P9" s="706"/>
      <c r="Q9" s="706"/>
      <c r="R9" s="706"/>
      <c r="S9" s="1284"/>
      <c r="T9" s="1284"/>
      <c r="U9" s="1284"/>
    </row>
    <row r="10" spans="2:21" ht="15" customHeight="1">
      <c r="B10" s="5">
        <f t="shared" si="0"/>
        <v>5</v>
      </c>
      <c r="C10" s="20" t="s">
        <v>36</v>
      </c>
      <c r="D10" s="1162">
        <v>88.14</v>
      </c>
      <c r="E10" s="255">
        <v>0.04</v>
      </c>
      <c r="F10" s="255">
        <v>2.82</v>
      </c>
      <c r="G10" s="255">
        <v>86.18</v>
      </c>
      <c r="H10" s="255">
        <v>0.22</v>
      </c>
      <c r="I10" s="255">
        <v>3.37</v>
      </c>
      <c r="J10" s="255">
        <v>103.45</v>
      </c>
      <c r="K10" s="255">
        <v>2.18</v>
      </c>
      <c r="L10" s="255">
        <v>2.31</v>
      </c>
      <c r="M10" s="255">
        <v>118.69</v>
      </c>
      <c r="N10" s="255">
        <v>1.11</v>
      </c>
      <c r="O10" s="256">
        <v>2.54</v>
      </c>
      <c r="P10" s="706"/>
      <c r="Q10" s="706"/>
      <c r="R10" s="706"/>
      <c r="S10" s="1284"/>
      <c r="T10" s="1284"/>
      <c r="U10" s="1284"/>
    </row>
    <row r="11" spans="2:21" ht="15" customHeight="1">
      <c r="B11" s="5">
        <f t="shared" si="0"/>
        <v>6</v>
      </c>
      <c r="C11" s="20" t="s">
        <v>37</v>
      </c>
      <c r="D11" s="1162">
        <v>88.28</v>
      </c>
      <c r="E11" s="255">
        <v>1.76</v>
      </c>
      <c r="F11" s="255">
        <v>25.56</v>
      </c>
      <c r="G11" s="255">
        <v>91.78</v>
      </c>
      <c r="H11" s="255">
        <v>0.6</v>
      </c>
      <c r="I11" s="255">
        <v>26.58</v>
      </c>
      <c r="J11" s="255">
        <v>69.37</v>
      </c>
      <c r="K11" s="255">
        <v>1.28</v>
      </c>
      <c r="L11" s="255">
        <v>18.4</v>
      </c>
      <c r="M11" s="255">
        <v>94.77</v>
      </c>
      <c r="N11" s="255">
        <v>0.52</v>
      </c>
      <c r="O11" s="256">
        <v>22.11</v>
      </c>
      <c r="P11" s="706"/>
      <c r="Q11" s="706"/>
      <c r="R11" s="706"/>
      <c r="S11" s="1284"/>
      <c r="T11" s="1284"/>
      <c r="U11" s="1284"/>
    </row>
    <row r="12" spans="2:21" ht="15" customHeight="1">
      <c r="B12" s="5">
        <f t="shared" si="0"/>
        <v>7</v>
      </c>
      <c r="C12" s="20" t="s">
        <v>38</v>
      </c>
      <c r="D12" s="1162">
        <v>83.31</v>
      </c>
      <c r="E12" s="255">
        <v>0</v>
      </c>
      <c r="F12" s="255">
        <v>7.01</v>
      </c>
      <c r="G12" s="255">
        <v>80.08</v>
      </c>
      <c r="H12" s="255">
        <v>0</v>
      </c>
      <c r="I12" s="255">
        <v>6.87</v>
      </c>
      <c r="J12" s="255">
        <v>77.71</v>
      </c>
      <c r="K12" s="255">
        <v>0</v>
      </c>
      <c r="L12" s="255">
        <v>3.21</v>
      </c>
      <c r="M12" s="255">
        <v>94.25</v>
      </c>
      <c r="N12" s="255">
        <v>0</v>
      </c>
      <c r="O12" s="256">
        <v>4.41</v>
      </c>
      <c r="P12" s="706"/>
      <c r="Q12" s="706"/>
      <c r="R12" s="706"/>
      <c r="S12" s="1284"/>
      <c r="T12" s="1284"/>
      <c r="U12" s="1284"/>
    </row>
    <row r="13" spans="2:21" ht="15" customHeight="1">
      <c r="B13" s="5">
        <f t="shared" si="0"/>
        <v>8</v>
      </c>
      <c r="C13" s="20" t="s">
        <v>39</v>
      </c>
      <c r="D13" s="1162">
        <v>93.78</v>
      </c>
      <c r="E13" s="255">
        <v>19.65</v>
      </c>
      <c r="F13" s="255">
        <v>6.49</v>
      </c>
      <c r="G13" s="255">
        <v>93.32</v>
      </c>
      <c r="H13" s="255">
        <v>18.48</v>
      </c>
      <c r="I13" s="255">
        <v>3.57</v>
      </c>
      <c r="J13" s="255">
        <v>95.12</v>
      </c>
      <c r="K13" s="255">
        <v>17.87</v>
      </c>
      <c r="L13" s="255">
        <v>3.82</v>
      </c>
      <c r="M13" s="255">
        <v>109.33</v>
      </c>
      <c r="N13" s="255">
        <v>22.27</v>
      </c>
      <c r="O13" s="256">
        <v>2.62</v>
      </c>
      <c r="P13" s="706"/>
      <c r="Q13" s="706"/>
      <c r="R13" s="706"/>
      <c r="S13" s="1284"/>
      <c r="T13" s="1284"/>
      <c r="U13" s="1284"/>
    </row>
    <row r="14" spans="2:21" ht="15" customHeight="1">
      <c r="B14" s="5">
        <f t="shared" si="0"/>
        <v>9</v>
      </c>
      <c r="C14" s="20" t="s">
        <v>40</v>
      </c>
      <c r="D14" s="1162">
        <v>89.02</v>
      </c>
      <c r="E14" s="255">
        <v>0</v>
      </c>
      <c r="F14" s="255">
        <v>3.94</v>
      </c>
      <c r="G14" s="255">
        <v>85.27</v>
      </c>
      <c r="H14" s="255">
        <v>0.75</v>
      </c>
      <c r="I14" s="255">
        <v>5.12</v>
      </c>
      <c r="J14" s="255">
        <v>121.66</v>
      </c>
      <c r="K14" s="255">
        <v>0</v>
      </c>
      <c r="L14" s="255">
        <v>3.3</v>
      </c>
      <c r="M14" s="255">
        <v>167.34</v>
      </c>
      <c r="N14" s="255">
        <v>1.66</v>
      </c>
      <c r="O14" s="256">
        <v>7.64</v>
      </c>
      <c r="P14" s="706"/>
      <c r="Q14" s="706"/>
      <c r="R14" s="706"/>
      <c r="S14" s="1284"/>
      <c r="T14" s="1284"/>
      <c r="U14" s="1284"/>
    </row>
    <row r="15" spans="2:21" ht="15" customHeight="1">
      <c r="B15" s="5">
        <f t="shared" si="0"/>
        <v>10</v>
      </c>
      <c r="C15" s="20" t="s">
        <v>41</v>
      </c>
      <c r="D15" s="1162">
        <v>81.51</v>
      </c>
      <c r="E15" s="255">
        <v>3.04</v>
      </c>
      <c r="F15" s="255">
        <v>1.82</v>
      </c>
      <c r="G15" s="255">
        <v>76.84</v>
      </c>
      <c r="H15" s="255">
        <v>3.25</v>
      </c>
      <c r="I15" s="255">
        <v>0.51</v>
      </c>
      <c r="J15" s="255">
        <v>76.81</v>
      </c>
      <c r="K15" s="255">
        <v>3.41</v>
      </c>
      <c r="L15" s="255">
        <v>7.42</v>
      </c>
      <c r="M15" s="255">
        <v>85.15</v>
      </c>
      <c r="N15" s="255">
        <v>4.68</v>
      </c>
      <c r="O15" s="256">
        <v>4.68</v>
      </c>
      <c r="P15" s="706"/>
      <c r="Q15" s="706"/>
      <c r="R15" s="706"/>
      <c r="S15" s="1284"/>
      <c r="T15" s="1284"/>
      <c r="U15" s="1284"/>
    </row>
    <row r="16" spans="2:21" ht="15" customHeight="1">
      <c r="B16" s="5">
        <f t="shared" si="0"/>
        <v>11</v>
      </c>
      <c r="C16" s="20" t="s">
        <v>42</v>
      </c>
      <c r="D16" s="1162">
        <v>85.93</v>
      </c>
      <c r="E16" s="255">
        <v>5.6</v>
      </c>
      <c r="F16" s="255">
        <v>9.7</v>
      </c>
      <c r="G16" s="255">
        <v>66.11</v>
      </c>
      <c r="H16" s="255">
        <v>15.63</v>
      </c>
      <c r="I16" s="255">
        <v>12.31</v>
      </c>
      <c r="J16" s="255">
        <v>93.85</v>
      </c>
      <c r="K16" s="255">
        <v>5.4</v>
      </c>
      <c r="L16" s="255">
        <v>9.17</v>
      </c>
      <c r="M16" s="255">
        <v>90.62</v>
      </c>
      <c r="N16" s="255">
        <v>10.85</v>
      </c>
      <c r="O16" s="256">
        <v>11.17</v>
      </c>
      <c r="P16" s="706"/>
      <c r="Q16" s="706"/>
      <c r="R16" s="706"/>
      <c r="S16" s="1284"/>
      <c r="T16" s="1284"/>
      <c r="U16" s="1284"/>
    </row>
    <row r="17" spans="1:21" ht="15" customHeight="1">
      <c r="A17" s="1433">
        <v>121</v>
      </c>
      <c r="B17" s="5">
        <f t="shared" si="0"/>
        <v>12</v>
      </c>
      <c r="C17" s="20" t="s">
        <v>43</v>
      </c>
      <c r="D17" s="1162">
        <v>86.48</v>
      </c>
      <c r="E17" s="255">
        <v>0</v>
      </c>
      <c r="F17" s="255">
        <v>9.35</v>
      </c>
      <c r="G17" s="255">
        <v>86.78</v>
      </c>
      <c r="H17" s="255">
        <v>0</v>
      </c>
      <c r="I17" s="255">
        <v>11.67</v>
      </c>
      <c r="J17" s="255">
        <v>82.87</v>
      </c>
      <c r="K17" s="255">
        <v>0</v>
      </c>
      <c r="L17" s="255">
        <v>6.63</v>
      </c>
      <c r="M17" s="255">
        <v>90.27</v>
      </c>
      <c r="N17" s="255">
        <v>0</v>
      </c>
      <c r="O17" s="256">
        <v>7.38</v>
      </c>
      <c r="P17" s="706"/>
      <c r="Q17" s="706"/>
      <c r="R17" s="706"/>
      <c r="S17" s="1284"/>
      <c r="T17" s="1284"/>
      <c r="U17" s="1284"/>
    </row>
    <row r="18" spans="1:21" ht="15" customHeight="1">
      <c r="A18" s="1433"/>
      <c r="B18" s="5">
        <f t="shared" si="0"/>
        <v>13</v>
      </c>
      <c r="C18" s="20" t="s">
        <v>44</v>
      </c>
      <c r="D18" s="1162">
        <v>92.38</v>
      </c>
      <c r="E18" s="255">
        <v>0</v>
      </c>
      <c r="F18" s="255">
        <v>16.96</v>
      </c>
      <c r="G18" s="255">
        <v>89.5</v>
      </c>
      <c r="H18" s="255">
        <v>0</v>
      </c>
      <c r="I18" s="255">
        <v>9.84</v>
      </c>
      <c r="J18" s="255">
        <v>89.55</v>
      </c>
      <c r="K18" s="255">
        <v>0</v>
      </c>
      <c r="L18" s="255">
        <v>16.61</v>
      </c>
      <c r="M18" s="255">
        <v>97.39</v>
      </c>
      <c r="N18" s="255">
        <v>0</v>
      </c>
      <c r="O18" s="256">
        <v>11.24</v>
      </c>
      <c r="P18" s="706"/>
      <c r="Q18" s="706"/>
      <c r="R18" s="706"/>
      <c r="S18" s="1284"/>
      <c r="T18" s="1284"/>
      <c r="U18" s="1284"/>
    </row>
    <row r="19" spans="2:21" ht="15" customHeight="1">
      <c r="B19" s="5">
        <f t="shared" si="0"/>
        <v>14</v>
      </c>
      <c r="C19" s="20" t="s">
        <v>45</v>
      </c>
      <c r="D19" s="1162">
        <v>81.24</v>
      </c>
      <c r="E19" s="255">
        <v>18.66</v>
      </c>
      <c r="F19" s="255">
        <v>54.97</v>
      </c>
      <c r="G19" s="255">
        <v>85.35</v>
      </c>
      <c r="H19" s="255">
        <v>14.65</v>
      </c>
      <c r="I19" s="255">
        <v>101.4</v>
      </c>
      <c r="J19" s="255">
        <v>103.63</v>
      </c>
      <c r="K19" s="255">
        <v>14.02</v>
      </c>
      <c r="L19" s="255">
        <v>36.97</v>
      </c>
      <c r="M19" s="255">
        <v>133.62</v>
      </c>
      <c r="N19" s="255">
        <v>21.82</v>
      </c>
      <c r="O19" s="256">
        <v>70.45</v>
      </c>
      <c r="P19" s="706"/>
      <c r="Q19" s="706"/>
      <c r="R19" s="706"/>
      <c r="S19" s="1284"/>
      <c r="T19" s="1284"/>
      <c r="U19" s="1284"/>
    </row>
    <row r="20" spans="2:21" ht="15" customHeight="1">
      <c r="B20" s="5">
        <f t="shared" si="0"/>
        <v>15</v>
      </c>
      <c r="C20" s="20" t="s">
        <v>46</v>
      </c>
      <c r="D20" s="1162">
        <v>81.41</v>
      </c>
      <c r="E20" s="255">
        <v>2.07</v>
      </c>
      <c r="F20" s="255">
        <v>6.01</v>
      </c>
      <c r="G20" s="255">
        <v>73.83</v>
      </c>
      <c r="H20" s="255">
        <v>2.33</v>
      </c>
      <c r="I20" s="255">
        <v>4.61</v>
      </c>
      <c r="J20" s="255">
        <v>78.77</v>
      </c>
      <c r="K20" s="255">
        <v>1.81</v>
      </c>
      <c r="L20" s="255">
        <v>4.71</v>
      </c>
      <c r="M20" s="255">
        <v>110.75</v>
      </c>
      <c r="N20" s="255">
        <v>2.85</v>
      </c>
      <c r="O20" s="256">
        <v>6.15</v>
      </c>
      <c r="P20" s="706"/>
      <c r="Q20" s="706"/>
      <c r="R20" s="706"/>
      <c r="S20" s="1284"/>
      <c r="T20" s="1284"/>
      <c r="U20" s="1284"/>
    </row>
    <row r="21" spans="2:21" ht="15" customHeight="1">
      <c r="B21" s="5">
        <f t="shared" si="0"/>
        <v>16</v>
      </c>
      <c r="C21" s="20" t="s">
        <v>47</v>
      </c>
      <c r="D21" s="1162">
        <v>78.29</v>
      </c>
      <c r="E21" s="255">
        <v>0</v>
      </c>
      <c r="F21" s="255">
        <v>18.22</v>
      </c>
      <c r="G21" s="255">
        <v>70.99</v>
      </c>
      <c r="H21" s="255">
        <v>0</v>
      </c>
      <c r="I21" s="255">
        <v>27.19</v>
      </c>
      <c r="J21" s="255">
        <v>86.58</v>
      </c>
      <c r="K21" s="255">
        <v>0</v>
      </c>
      <c r="L21" s="255">
        <v>13.47</v>
      </c>
      <c r="M21" s="255">
        <v>90.92</v>
      </c>
      <c r="N21" s="255">
        <v>0</v>
      </c>
      <c r="O21" s="256">
        <v>23</v>
      </c>
      <c r="P21" s="706"/>
      <c r="Q21" s="706"/>
      <c r="R21" s="706"/>
      <c r="S21" s="1284"/>
      <c r="T21" s="1284"/>
      <c r="U21" s="1284"/>
    </row>
    <row r="22" spans="2:21" ht="15" customHeight="1">
      <c r="B22" s="5">
        <f t="shared" si="0"/>
        <v>17</v>
      </c>
      <c r="C22" s="20" t="s">
        <v>48</v>
      </c>
      <c r="D22" s="1162">
        <v>87.28</v>
      </c>
      <c r="E22" s="255">
        <v>0</v>
      </c>
      <c r="F22" s="255">
        <v>9.83</v>
      </c>
      <c r="G22" s="255">
        <v>76.24</v>
      </c>
      <c r="H22" s="255">
        <v>0</v>
      </c>
      <c r="I22" s="255">
        <v>7.78</v>
      </c>
      <c r="J22" s="255">
        <v>68.87</v>
      </c>
      <c r="K22" s="255">
        <v>0</v>
      </c>
      <c r="L22" s="255">
        <v>5.08</v>
      </c>
      <c r="M22" s="255">
        <v>78.21</v>
      </c>
      <c r="N22" s="255">
        <v>0</v>
      </c>
      <c r="O22" s="256">
        <v>5.18</v>
      </c>
      <c r="P22" s="706"/>
      <c r="Q22" s="706"/>
      <c r="R22" s="706"/>
      <c r="S22" s="1284"/>
      <c r="T22" s="1284"/>
      <c r="U22" s="1284"/>
    </row>
    <row r="23" spans="2:21" ht="15" customHeight="1">
      <c r="B23" s="5">
        <f t="shared" si="0"/>
        <v>18</v>
      </c>
      <c r="C23" s="20" t="s">
        <v>49</v>
      </c>
      <c r="D23" s="1162">
        <v>75.99</v>
      </c>
      <c r="E23" s="255">
        <v>3.78</v>
      </c>
      <c r="F23" s="255">
        <v>3.62</v>
      </c>
      <c r="G23" s="255">
        <v>72.98</v>
      </c>
      <c r="H23" s="255">
        <v>2.8</v>
      </c>
      <c r="I23" s="255">
        <v>2.14</v>
      </c>
      <c r="J23" s="255">
        <v>84.15</v>
      </c>
      <c r="K23" s="255">
        <v>2.6</v>
      </c>
      <c r="L23" s="255">
        <v>1.91</v>
      </c>
      <c r="M23" s="255">
        <v>105.55</v>
      </c>
      <c r="N23" s="255">
        <v>4.14</v>
      </c>
      <c r="O23" s="256">
        <v>1.88</v>
      </c>
      <c r="P23" s="706"/>
      <c r="Q23" s="706"/>
      <c r="R23" s="706"/>
      <c r="S23" s="1284"/>
      <c r="T23" s="1284"/>
      <c r="U23" s="1284"/>
    </row>
    <row r="24" spans="2:21" ht="15" customHeight="1">
      <c r="B24" s="5">
        <f t="shared" si="0"/>
        <v>19</v>
      </c>
      <c r="C24" s="20" t="s">
        <v>50</v>
      </c>
      <c r="D24" s="1162">
        <v>94.41</v>
      </c>
      <c r="E24" s="255">
        <v>0</v>
      </c>
      <c r="F24" s="255">
        <v>8.57</v>
      </c>
      <c r="G24" s="255">
        <v>96.46</v>
      </c>
      <c r="H24" s="255">
        <v>0</v>
      </c>
      <c r="I24" s="255">
        <v>7.86</v>
      </c>
      <c r="J24" s="255">
        <v>91.49</v>
      </c>
      <c r="K24" s="255">
        <v>0</v>
      </c>
      <c r="L24" s="255">
        <v>8.41</v>
      </c>
      <c r="M24" s="255">
        <v>110.65</v>
      </c>
      <c r="N24" s="255">
        <v>0</v>
      </c>
      <c r="O24" s="256">
        <v>6.85</v>
      </c>
      <c r="P24" s="706"/>
      <c r="Q24" s="706"/>
      <c r="R24" s="706"/>
      <c r="S24" s="1284"/>
      <c r="T24" s="1284"/>
      <c r="U24" s="1284"/>
    </row>
    <row r="25" spans="2:21" ht="15" customHeight="1">
      <c r="B25" s="5">
        <f t="shared" si="0"/>
        <v>20</v>
      </c>
      <c r="C25" s="20" t="s">
        <v>51</v>
      </c>
      <c r="D25" s="1162">
        <v>75.95</v>
      </c>
      <c r="E25" s="255">
        <v>10.17</v>
      </c>
      <c r="F25" s="255">
        <v>13.8</v>
      </c>
      <c r="G25" s="255">
        <v>75.83</v>
      </c>
      <c r="H25" s="255">
        <v>9.99</v>
      </c>
      <c r="I25" s="255">
        <v>11.33</v>
      </c>
      <c r="J25" s="255">
        <v>77.42</v>
      </c>
      <c r="K25" s="255">
        <v>5.2</v>
      </c>
      <c r="L25" s="255">
        <v>11.48</v>
      </c>
      <c r="M25" s="255">
        <v>98.7</v>
      </c>
      <c r="N25" s="255">
        <v>8.28</v>
      </c>
      <c r="O25" s="256">
        <v>15.93</v>
      </c>
      <c r="P25" s="706"/>
      <c r="Q25" s="706"/>
      <c r="R25" s="706"/>
      <c r="S25" s="1284"/>
      <c r="T25" s="1284"/>
      <c r="U25" s="1284"/>
    </row>
    <row r="26" spans="2:21" ht="15" customHeight="1">
      <c r="B26" s="5">
        <f t="shared" si="0"/>
        <v>21</v>
      </c>
      <c r="C26" s="20" t="s">
        <v>52</v>
      </c>
      <c r="D26" s="1162">
        <v>67.1</v>
      </c>
      <c r="E26" s="255">
        <v>1.5</v>
      </c>
      <c r="F26" s="255">
        <v>1.12</v>
      </c>
      <c r="G26" s="255">
        <v>68.52</v>
      </c>
      <c r="H26" s="255">
        <v>1.65</v>
      </c>
      <c r="I26" s="255">
        <v>0.72</v>
      </c>
      <c r="J26" s="255">
        <v>95.28</v>
      </c>
      <c r="K26" s="255">
        <v>2.14</v>
      </c>
      <c r="L26" s="255">
        <v>1</v>
      </c>
      <c r="M26" s="255">
        <v>116.49</v>
      </c>
      <c r="N26" s="255">
        <v>2.65</v>
      </c>
      <c r="O26" s="256">
        <v>0.78</v>
      </c>
      <c r="P26" s="706"/>
      <c r="Q26" s="706"/>
      <c r="R26" s="706"/>
      <c r="S26" s="1284"/>
      <c r="T26" s="1284"/>
      <c r="U26" s="1284"/>
    </row>
    <row r="27" spans="2:21" ht="15" customHeight="1">
      <c r="B27" s="5">
        <f t="shared" si="0"/>
        <v>22</v>
      </c>
      <c r="C27" s="20" t="s">
        <v>53</v>
      </c>
      <c r="D27" s="1162">
        <v>83.66</v>
      </c>
      <c r="E27" s="255">
        <v>7.8</v>
      </c>
      <c r="F27" s="255">
        <v>3.3</v>
      </c>
      <c r="G27" s="255">
        <v>81.92</v>
      </c>
      <c r="H27" s="255">
        <v>9.18</v>
      </c>
      <c r="I27" s="255">
        <v>4.73</v>
      </c>
      <c r="J27" s="255">
        <v>69.23</v>
      </c>
      <c r="K27" s="255">
        <v>15.3</v>
      </c>
      <c r="L27" s="255">
        <v>4.32</v>
      </c>
      <c r="M27" s="255">
        <v>144.11</v>
      </c>
      <c r="N27" s="255">
        <v>31.03</v>
      </c>
      <c r="O27" s="256">
        <v>8.2</v>
      </c>
      <c r="P27" s="706"/>
      <c r="Q27" s="706"/>
      <c r="R27" s="706"/>
      <c r="S27" s="1284"/>
      <c r="T27" s="1284"/>
      <c r="U27" s="1284"/>
    </row>
    <row r="28" spans="2:21" ht="15" customHeight="1">
      <c r="B28" s="5">
        <f t="shared" si="0"/>
        <v>23</v>
      </c>
      <c r="C28" s="20" t="s">
        <v>54</v>
      </c>
      <c r="D28" s="1162">
        <v>98.87</v>
      </c>
      <c r="E28" s="255">
        <v>0.63</v>
      </c>
      <c r="F28" s="255">
        <v>9.27</v>
      </c>
      <c r="G28" s="255">
        <v>97.67</v>
      </c>
      <c r="H28" s="255">
        <v>1.3</v>
      </c>
      <c r="I28" s="255">
        <v>9.84</v>
      </c>
      <c r="J28" s="255">
        <v>76.59</v>
      </c>
      <c r="K28" s="255">
        <v>7.7</v>
      </c>
      <c r="L28" s="255">
        <v>8.11</v>
      </c>
      <c r="M28" s="255">
        <v>116.05</v>
      </c>
      <c r="N28" s="255">
        <v>10.42</v>
      </c>
      <c r="O28" s="256">
        <v>10.26</v>
      </c>
      <c r="P28" s="706"/>
      <c r="Q28" s="706"/>
      <c r="R28" s="706"/>
      <c r="S28" s="1284"/>
      <c r="T28" s="1284"/>
      <c r="U28" s="1284"/>
    </row>
    <row r="29" spans="2:21" ht="15" customHeight="1">
      <c r="B29" s="5">
        <f t="shared" si="0"/>
        <v>24</v>
      </c>
      <c r="C29" s="20" t="s">
        <v>55</v>
      </c>
      <c r="D29" s="1162">
        <v>99.76</v>
      </c>
      <c r="E29" s="255">
        <v>0</v>
      </c>
      <c r="F29" s="255">
        <v>31.63</v>
      </c>
      <c r="G29" s="255">
        <v>100</v>
      </c>
      <c r="H29" s="255">
        <v>0</v>
      </c>
      <c r="I29" s="255">
        <v>43.98</v>
      </c>
      <c r="J29" s="255">
        <v>71.62</v>
      </c>
      <c r="K29" s="255">
        <v>0</v>
      </c>
      <c r="L29" s="255">
        <v>26.29</v>
      </c>
      <c r="M29" s="255">
        <v>102.86</v>
      </c>
      <c r="N29" s="255">
        <v>0</v>
      </c>
      <c r="O29" s="256">
        <v>46.01</v>
      </c>
      <c r="P29" s="706"/>
      <c r="Q29" s="706"/>
      <c r="R29" s="706"/>
      <c r="S29" s="1284"/>
      <c r="T29" s="1284"/>
      <c r="U29" s="1284"/>
    </row>
    <row r="30" spans="2:21" ht="15" customHeight="1">
      <c r="B30" s="5">
        <f t="shared" si="0"/>
        <v>25</v>
      </c>
      <c r="C30" s="20" t="s">
        <v>56</v>
      </c>
      <c r="D30" s="1162">
        <v>90.52</v>
      </c>
      <c r="E30" s="255">
        <v>0</v>
      </c>
      <c r="F30" s="255">
        <v>1.07</v>
      </c>
      <c r="G30" s="255">
        <v>88.99</v>
      </c>
      <c r="H30" s="255">
        <v>0</v>
      </c>
      <c r="I30" s="255">
        <v>0</v>
      </c>
      <c r="J30" s="255">
        <v>88</v>
      </c>
      <c r="K30" s="255">
        <v>0</v>
      </c>
      <c r="L30" s="255">
        <v>0.87</v>
      </c>
      <c r="M30" s="255">
        <v>109.32</v>
      </c>
      <c r="N30" s="255">
        <v>0</v>
      </c>
      <c r="O30" s="256">
        <v>0.67</v>
      </c>
      <c r="P30" s="706"/>
      <c r="Q30" s="706"/>
      <c r="R30" s="706"/>
      <c r="S30" s="1284"/>
      <c r="T30" s="1284"/>
      <c r="U30" s="1284"/>
    </row>
    <row r="31" spans="2:21" ht="15" customHeight="1">
      <c r="B31" s="5">
        <f t="shared" si="0"/>
        <v>26</v>
      </c>
      <c r="C31" s="20" t="s">
        <v>57</v>
      </c>
      <c r="D31" s="1162">
        <v>52.97</v>
      </c>
      <c r="E31" s="255">
        <v>15.5</v>
      </c>
      <c r="F31" s="255">
        <v>1.8</v>
      </c>
      <c r="G31" s="255">
        <v>58.33</v>
      </c>
      <c r="H31" s="255">
        <v>16.58</v>
      </c>
      <c r="I31" s="255">
        <v>1</v>
      </c>
      <c r="J31" s="255">
        <v>56.96</v>
      </c>
      <c r="K31" s="255">
        <v>14.81</v>
      </c>
      <c r="L31" s="255">
        <v>1.19</v>
      </c>
      <c r="M31" s="255">
        <v>61.88</v>
      </c>
      <c r="N31" s="255">
        <v>14.76</v>
      </c>
      <c r="O31" s="256">
        <v>1</v>
      </c>
      <c r="P31" s="706"/>
      <c r="Q31" s="706"/>
      <c r="R31" s="706"/>
      <c r="S31" s="1284"/>
      <c r="T31" s="1284"/>
      <c r="U31" s="1284"/>
    </row>
    <row r="32" spans="2:21" ht="15" customHeight="1" thickBot="1">
      <c r="B32" s="165">
        <f t="shared" si="0"/>
        <v>27</v>
      </c>
      <c r="C32" s="166" t="s">
        <v>58</v>
      </c>
      <c r="D32" s="1167">
        <v>84.62</v>
      </c>
      <c r="E32" s="393">
        <v>8.12</v>
      </c>
      <c r="F32" s="393">
        <v>3.42</v>
      </c>
      <c r="G32" s="393">
        <v>80.62</v>
      </c>
      <c r="H32" s="393">
        <v>5.73</v>
      </c>
      <c r="I32" s="393">
        <v>2.64</v>
      </c>
      <c r="J32" s="393">
        <v>105.87</v>
      </c>
      <c r="K32" s="393">
        <v>6.29</v>
      </c>
      <c r="L32" s="393">
        <v>4.19</v>
      </c>
      <c r="M32" s="393">
        <v>144.35</v>
      </c>
      <c r="N32" s="393">
        <v>6.06</v>
      </c>
      <c r="O32" s="401">
        <v>4.68</v>
      </c>
      <c r="P32" s="706"/>
      <c r="Q32" s="706"/>
      <c r="R32" s="706"/>
      <c r="S32" s="1284"/>
      <c r="T32" s="1284"/>
      <c r="U32" s="1284"/>
    </row>
    <row r="33" spans="2:21" ht="15" customHeight="1" thickBot="1">
      <c r="B33" s="2207" t="s">
        <v>69</v>
      </c>
      <c r="C33" s="2208"/>
      <c r="D33" s="1168">
        <v>82.62</v>
      </c>
      <c r="E33" s="383">
        <v>4.32</v>
      </c>
      <c r="F33" s="383">
        <v>9.57</v>
      </c>
      <c r="G33" s="383">
        <v>79.89</v>
      </c>
      <c r="H33" s="383">
        <v>4.85</v>
      </c>
      <c r="I33" s="383">
        <v>10.1</v>
      </c>
      <c r="J33" s="383">
        <v>83.46</v>
      </c>
      <c r="K33" s="383">
        <v>4.44</v>
      </c>
      <c r="L33" s="383">
        <v>8.06</v>
      </c>
      <c r="M33" s="383">
        <v>102.46</v>
      </c>
      <c r="N33" s="383">
        <v>5.64</v>
      </c>
      <c r="O33" s="384">
        <v>9.79</v>
      </c>
      <c r="P33" s="1166"/>
      <c r="Q33" s="1166"/>
      <c r="R33" s="1166"/>
      <c r="S33" s="1311"/>
      <c r="T33" s="1311"/>
      <c r="U33" s="1311"/>
    </row>
    <row r="34" spans="2:18" ht="12.75" customHeight="1">
      <c r="B34" s="1427" t="s">
        <v>295</v>
      </c>
      <c r="C34" s="1427"/>
      <c r="D34" s="1418"/>
      <c r="E34" s="1418"/>
      <c r="F34" s="1418"/>
      <c r="G34" s="1418"/>
      <c r="H34" s="1418"/>
      <c r="I34" s="1418"/>
      <c r="J34" s="1418"/>
      <c r="K34" s="1418"/>
      <c r="L34" s="1418"/>
      <c r="M34" s="1418"/>
      <c r="N34" s="1418"/>
      <c r="O34" s="1418"/>
      <c r="P34" s="1418"/>
      <c r="Q34" s="1418"/>
      <c r="R34" s="1418"/>
    </row>
  </sheetData>
  <sheetProtection/>
  <mergeCells count="13">
    <mergeCell ref="A17:A18"/>
    <mergeCell ref="B33:C33"/>
    <mergeCell ref="M1:O1"/>
    <mergeCell ref="B2:O2"/>
    <mergeCell ref="B34:R34"/>
    <mergeCell ref="B3:B5"/>
    <mergeCell ref="C3:C5"/>
    <mergeCell ref="D3:I3"/>
    <mergeCell ref="J3:O3"/>
    <mergeCell ref="D5:F5"/>
    <mergeCell ref="G5:I5"/>
    <mergeCell ref="J5:L5"/>
    <mergeCell ref="M5:O5"/>
  </mergeCells>
  <printOptions/>
  <pageMargins left="0.27" right="0.27" top="0.17" bottom="0.08" header="0.14" footer="0.04"/>
  <pageSetup horizontalDpi="600" verticalDpi="600" orientation="landscape" paperSize="9" scale="97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J1" sqref="J1:O1"/>
    </sheetView>
  </sheetViews>
  <sheetFormatPr defaultColWidth="9.140625" defaultRowHeight="12.75"/>
  <cols>
    <col min="1" max="1" width="4.7109375" style="0" customWidth="1"/>
    <col min="2" max="2" width="5.28125" style="0" customWidth="1"/>
    <col min="3" max="3" width="21.57421875" style="0" customWidth="1"/>
    <col min="4" max="4" width="10.140625" style="0" customWidth="1"/>
    <col min="5" max="5" width="11.00390625" style="0" customWidth="1"/>
    <col min="6" max="6" width="7.8515625" style="0" customWidth="1"/>
    <col min="7" max="7" width="10.140625" style="0" customWidth="1"/>
    <col min="8" max="8" width="11.00390625" style="0" customWidth="1"/>
    <col min="9" max="9" width="8.7109375" style="0" customWidth="1"/>
    <col min="11" max="11" width="9.7109375" style="0" customWidth="1"/>
    <col min="12" max="12" width="8.421875" style="0" customWidth="1"/>
    <col min="13" max="13" width="10.00390625" style="0" customWidth="1"/>
    <col min="14" max="14" width="10.28125" style="0" customWidth="1"/>
  </cols>
  <sheetData>
    <row r="1" spans="10:15" ht="15.75">
      <c r="J1" s="1548" t="s">
        <v>383</v>
      </c>
      <c r="K1" s="1548"/>
      <c r="L1" s="1548"/>
      <c r="M1" s="1548"/>
      <c r="N1" s="1548"/>
      <c r="O1" s="1548"/>
    </row>
    <row r="2" spans="2:15" ht="12.75" customHeight="1">
      <c r="B2" s="2225" t="s">
        <v>283</v>
      </c>
      <c r="C2" s="2225"/>
      <c r="D2" s="2225"/>
      <c r="E2" s="2225"/>
      <c r="F2" s="2225"/>
      <c r="G2" s="2225"/>
      <c r="H2" s="2225"/>
      <c r="I2" s="2225"/>
      <c r="J2" s="2225"/>
      <c r="K2" s="2225"/>
      <c r="L2" s="2225"/>
      <c r="M2" s="2225"/>
      <c r="N2" s="2225"/>
      <c r="O2" s="2225"/>
    </row>
    <row r="3" spans="2:15" ht="7.5" customHeight="1" thickBot="1">
      <c r="B3" s="2225"/>
      <c r="C3" s="2225"/>
      <c r="D3" s="2225"/>
      <c r="E3" s="2225"/>
      <c r="F3" s="2225"/>
      <c r="G3" s="2225"/>
      <c r="H3" s="2225"/>
      <c r="I3" s="2225"/>
      <c r="J3" s="2225"/>
      <c r="K3" s="2225"/>
      <c r="L3" s="2225"/>
      <c r="M3" s="2225"/>
      <c r="N3" s="2225"/>
      <c r="O3" s="2225"/>
    </row>
    <row r="4" spans="2:15" ht="35.25" customHeight="1" thickBot="1">
      <c r="B4" s="2213" t="s">
        <v>27</v>
      </c>
      <c r="C4" s="2216" t="s">
        <v>28</v>
      </c>
      <c r="D4" s="1809" t="s">
        <v>230</v>
      </c>
      <c r="E4" s="2219"/>
      <c r="F4" s="2219"/>
      <c r="G4" s="2219"/>
      <c r="H4" s="2219"/>
      <c r="I4" s="2220"/>
      <c r="J4" s="2226" t="s">
        <v>231</v>
      </c>
      <c r="K4" s="2226"/>
      <c r="L4" s="2226"/>
      <c r="M4" s="2226"/>
      <c r="N4" s="2226"/>
      <c r="O4" s="2227"/>
    </row>
    <row r="5" spans="2:15" ht="15.75">
      <c r="B5" s="2214"/>
      <c r="C5" s="2217"/>
      <c r="D5" s="2221">
        <v>2012</v>
      </c>
      <c r="E5" s="2221"/>
      <c r="F5" s="2222"/>
      <c r="G5" s="2221">
        <v>2013</v>
      </c>
      <c r="H5" s="2221"/>
      <c r="I5" s="2222"/>
      <c r="J5" s="2223">
        <v>2012</v>
      </c>
      <c r="K5" s="2223"/>
      <c r="L5" s="2224"/>
      <c r="M5" s="2211">
        <v>2013</v>
      </c>
      <c r="N5" s="2211"/>
      <c r="O5" s="2212"/>
    </row>
    <row r="6" spans="1:15" ht="81" customHeight="1" thickBot="1">
      <c r="A6" s="168"/>
      <c r="B6" s="2215"/>
      <c r="C6" s="2218"/>
      <c r="D6" s="171" t="s">
        <v>282</v>
      </c>
      <c r="E6" s="169" t="s">
        <v>281</v>
      </c>
      <c r="F6" s="169" t="s">
        <v>187</v>
      </c>
      <c r="G6" s="171" t="s">
        <v>282</v>
      </c>
      <c r="H6" s="169" t="s">
        <v>281</v>
      </c>
      <c r="I6" s="169" t="s">
        <v>187</v>
      </c>
      <c r="J6" s="171" t="s">
        <v>282</v>
      </c>
      <c r="K6" s="169" t="s">
        <v>281</v>
      </c>
      <c r="L6" s="169" t="s">
        <v>187</v>
      </c>
      <c r="M6" s="171" t="s">
        <v>282</v>
      </c>
      <c r="N6" s="169" t="s">
        <v>281</v>
      </c>
      <c r="O6" s="170" t="s">
        <v>187</v>
      </c>
    </row>
    <row r="7" spans="2:15" ht="15" customHeight="1">
      <c r="B7" s="2">
        <v>1</v>
      </c>
      <c r="C7" s="344" t="s">
        <v>32</v>
      </c>
      <c r="D7" s="372">
        <v>3510</v>
      </c>
      <c r="E7" s="286">
        <v>3200</v>
      </c>
      <c r="F7" s="252">
        <v>91.2</v>
      </c>
      <c r="G7" s="286">
        <v>3068</v>
      </c>
      <c r="H7" s="286">
        <v>2862</v>
      </c>
      <c r="I7" s="252">
        <v>93.3</v>
      </c>
      <c r="J7" s="286">
        <v>1743</v>
      </c>
      <c r="K7" s="286">
        <v>1467</v>
      </c>
      <c r="L7" s="252">
        <v>84.2</v>
      </c>
      <c r="M7" s="286">
        <v>1355</v>
      </c>
      <c r="N7" s="286">
        <v>1252</v>
      </c>
      <c r="O7" s="253">
        <v>92.4</v>
      </c>
    </row>
    <row r="8" spans="2:15" ht="15" customHeight="1">
      <c r="B8" s="5">
        <f aca="true" t="shared" si="0" ref="B8:B33">B7+1</f>
        <v>2</v>
      </c>
      <c r="C8" s="162" t="s">
        <v>33</v>
      </c>
      <c r="D8" s="249">
        <v>2706</v>
      </c>
      <c r="E8" s="250">
        <v>2434</v>
      </c>
      <c r="F8" s="255">
        <v>89.9</v>
      </c>
      <c r="G8" s="250">
        <v>2535</v>
      </c>
      <c r="H8" s="250">
        <v>2181</v>
      </c>
      <c r="I8" s="255">
        <v>86</v>
      </c>
      <c r="J8" s="250">
        <v>1738</v>
      </c>
      <c r="K8" s="250">
        <v>1526</v>
      </c>
      <c r="L8" s="255">
        <v>87.8</v>
      </c>
      <c r="M8" s="250">
        <v>1622</v>
      </c>
      <c r="N8" s="250">
        <v>1423</v>
      </c>
      <c r="O8" s="256">
        <v>87.7</v>
      </c>
    </row>
    <row r="9" spans="2:15" ht="15" customHeight="1">
      <c r="B9" s="5">
        <f t="shared" si="0"/>
        <v>3</v>
      </c>
      <c r="C9" s="162" t="s">
        <v>34</v>
      </c>
      <c r="D9" s="249">
        <v>1971</v>
      </c>
      <c r="E9" s="250">
        <v>1923</v>
      </c>
      <c r="F9" s="255">
        <v>97.6</v>
      </c>
      <c r="G9" s="250">
        <v>1357</v>
      </c>
      <c r="H9" s="250">
        <v>1333</v>
      </c>
      <c r="I9" s="255">
        <v>98.2</v>
      </c>
      <c r="J9" s="250">
        <v>1163</v>
      </c>
      <c r="K9" s="250">
        <v>1136</v>
      </c>
      <c r="L9" s="255">
        <v>97.7</v>
      </c>
      <c r="M9" s="250">
        <v>753</v>
      </c>
      <c r="N9" s="250">
        <v>734</v>
      </c>
      <c r="O9" s="256">
        <v>97.5</v>
      </c>
    </row>
    <row r="10" spans="2:15" ht="15" customHeight="1">
      <c r="B10" s="5">
        <f t="shared" si="0"/>
        <v>4</v>
      </c>
      <c r="C10" s="162" t="s">
        <v>35</v>
      </c>
      <c r="D10" s="249">
        <v>6799</v>
      </c>
      <c r="E10" s="250">
        <v>6503</v>
      </c>
      <c r="F10" s="255">
        <v>95.6</v>
      </c>
      <c r="G10" s="250">
        <v>5662</v>
      </c>
      <c r="H10" s="250">
        <v>5186</v>
      </c>
      <c r="I10" s="255">
        <v>91.6</v>
      </c>
      <c r="J10" s="250">
        <v>3083</v>
      </c>
      <c r="K10" s="250">
        <v>2935</v>
      </c>
      <c r="L10" s="255">
        <v>95.2</v>
      </c>
      <c r="M10" s="250">
        <v>2376</v>
      </c>
      <c r="N10" s="250">
        <v>2264</v>
      </c>
      <c r="O10" s="256">
        <v>95.3</v>
      </c>
    </row>
    <row r="11" spans="2:15" ht="15" customHeight="1">
      <c r="B11" s="5">
        <f t="shared" si="0"/>
        <v>5</v>
      </c>
      <c r="C11" s="162" t="s">
        <v>36</v>
      </c>
      <c r="D11" s="249">
        <v>5216</v>
      </c>
      <c r="E11" s="250">
        <v>4457</v>
      </c>
      <c r="F11" s="255">
        <v>85.4</v>
      </c>
      <c r="G11" s="250">
        <v>4572</v>
      </c>
      <c r="H11" s="250">
        <v>3873</v>
      </c>
      <c r="I11" s="255">
        <v>84.7</v>
      </c>
      <c r="J11" s="250">
        <v>2673</v>
      </c>
      <c r="K11" s="250">
        <v>2009</v>
      </c>
      <c r="L11" s="255">
        <v>75.2</v>
      </c>
      <c r="M11" s="250">
        <v>2456</v>
      </c>
      <c r="N11" s="250">
        <v>1862</v>
      </c>
      <c r="O11" s="256">
        <v>75.8</v>
      </c>
    </row>
    <row r="12" spans="2:15" ht="15" customHeight="1">
      <c r="B12" s="5">
        <f t="shared" si="0"/>
        <v>6</v>
      </c>
      <c r="C12" s="162" t="s">
        <v>37</v>
      </c>
      <c r="D12" s="249">
        <v>2629</v>
      </c>
      <c r="E12" s="250">
        <v>2624</v>
      </c>
      <c r="F12" s="255">
        <v>99.8</v>
      </c>
      <c r="G12" s="250">
        <v>2739</v>
      </c>
      <c r="H12" s="250">
        <v>2670</v>
      </c>
      <c r="I12" s="255">
        <v>97.5</v>
      </c>
      <c r="J12" s="250">
        <v>1489</v>
      </c>
      <c r="K12" s="250">
        <v>1487</v>
      </c>
      <c r="L12" s="255">
        <v>99.9</v>
      </c>
      <c r="M12" s="250">
        <v>1657</v>
      </c>
      <c r="N12" s="250">
        <v>1595</v>
      </c>
      <c r="O12" s="256">
        <v>96.3</v>
      </c>
    </row>
    <row r="13" spans="2:15" ht="15" customHeight="1">
      <c r="B13" s="5">
        <f t="shared" si="0"/>
        <v>7</v>
      </c>
      <c r="C13" s="162" t="s">
        <v>38</v>
      </c>
      <c r="D13" s="249">
        <v>4275</v>
      </c>
      <c r="E13" s="250">
        <v>4141</v>
      </c>
      <c r="F13" s="255">
        <v>96.9</v>
      </c>
      <c r="G13" s="250">
        <v>4320</v>
      </c>
      <c r="H13" s="250">
        <v>4214</v>
      </c>
      <c r="I13" s="255">
        <v>97.5</v>
      </c>
      <c r="J13" s="250">
        <v>2110</v>
      </c>
      <c r="K13" s="250">
        <v>1987</v>
      </c>
      <c r="L13" s="255">
        <v>94.2</v>
      </c>
      <c r="M13" s="250">
        <v>2163</v>
      </c>
      <c r="N13" s="250">
        <v>2069</v>
      </c>
      <c r="O13" s="256">
        <v>95.7</v>
      </c>
    </row>
    <row r="14" spans="2:15" ht="15" customHeight="1">
      <c r="B14" s="5">
        <f t="shared" si="0"/>
        <v>8</v>
      </c>
      <c r="C14" s="162" t="s">
        <v>39</v>
      </c>
      <c r="D14" s="249">
        <v>3021</v>
      </c>
      <c r="E14" s="250">
        <v>2840</v>
      </c>
      <c r="F14" s="255">
        <v>94</v>
      </c>
      <c r="G14" s="250">
        <v>2486</v>
      </c>
      <c r="H14" s="250">
        <v>2317</v>
      </c>
      <c r="I14" s="255">
        <v>93.2</v>
      </c>
      <c r="J14" s="250">
        <v>1397</v>
      </c>
      <c r="K14" s="250">
        <v>1296</v>
      </c>
      <c r="L14" s="255">
        <v>92.8</v>
      </c>
      <c r="M14" s="250">
        <v>1206</v>
      </c>
      <c r="N14" s="250">
        <v>1145</v>
      </c>
      <c r="O14" s="256">
        <v>94.9</v>
      </c>
    </row>
    <row r="15" spans="2:15" ht="15" customHeight="1">
      <c r="B15" s="5">
        <f t="shared" si="0"/>
        <v>9</v>
      </c>
      <c r="C15" s="162" t="s">
        <v>40</v>
      </c>
      <c r="D15" s="249">
        <v>1881</v>
      </c>
      <c r="E15" s="250">
        <v>1864</v>
      </c>
      <c r="F15" s="255">
        <v>99.1</v>
      </c>
      <c r="G15" s="250">
        <v>1694</v>
      </c>
      <c r="H15" s="250">
        <v>1687</v>
      </c>
      <c r="I15" s="255">
        <v>99.6</v>
      </c>
      <c r="J15" s="250">
        <v>918</v>
      </c>
      <c r="K15" s="250">
        <v>904</v>
      </c>
      <c r="L15" s="255">
        <v>98.5</v>
      </c>
      <c r="M15" s="250">
        <v>844</v>
      </c>
      <c r="N15" s="250">
        <v>837</v>
      </c>
      <c r="O15" s="256">
        <v>99.2</v>
      </c>
    </row>
    <row r="16" spans="2:15" ht="15" customHeight="1">
      <c r="B16" s="5">
        <f t="shared" si="0"/>
        <v>10</v>
      </c>
      <c r="C16" s="162" t="s">
        <v>41</v>
      </c>
      <c r="D16" s="249">
        <v>2936</v>
      </c>
      <c r="E16" s="250">
        <v>2608</v>
      </c>
      <c r="F16" s="255">
        <v>88.8</v>
      </c>
      <c r="G16" s="250">
        <v>2714</v>
      </c>
      <c r="H16" s="250">
        <v>2653</v>
      </c>
      <c r="I16" s="255">
        <v>97.8</v>
      </c>
      <c r="J16" s="250">
        <v>1794</v>
      </c>
      <c r="K16" s="250">
        <v>1516</v>
      </c>
      <c r="L16" s="255">
        <v>84.5</v>
      </c>
      <c r="M16" s="250">
        <v>1615</v>
      </c>
      <c r="N16" s="250">
        <v>1586</v>
      </c>
      <c r="O16" s="256">
        <v>98.2</v>
      </c>
    </row>
    <row r="17" spans="2:15" ht="15" customHeight="1">
      <c r="B17" s="5">
        <f t="shared" si="0"/>
        <v>11</v>
      </c>
      <c r="C17" s="162" t="s">
        <v>42</v>
      </c>
      <c r="D17" s="249">
        <v>1704</v>
      </c>
      <c r="E17" s="250">
        <v>1628</v>
      </c>
      <c r="F17" s="255">
        <v>95.5</v>
      </c>
      <c r="G17" s="250">
        <v>1238</v>
      </c>
      <c r="H17" s="250">
        <v>1164</v>
      </c>
      <c r="I17" s="255">
        <v>94</v>
      </c>
      <c r="J17" s="250">
        <v>991</v>
      </c>
      <c r="K17" s="250">
        <v>919</v>
      </c>
      <c r="L17" s="255">
        <v>92.7</v>
      </c>
      <c r="M17" s="250">
        <v>764</v>
      </c>
      <c r="N17" s="250">
        <v>716</v>
      </c>
      <c r="O17" s="256">
        <v>93.7</v>
      </c>
    </row>
    <row r="18" spans="1:15" ht="15" customHeight="1">
      <c r="A18" s="1433">
        <v>122</v>
      </c>
      <c r="B18" s="5">
        <f t="shared" si="0"/>
        <v>12</v>
      </c>
      <c r="C18" s="162" t="s">
        <v>43</v>
      </c>
      <c r="D18" s="249">
        <v>4407</v>
      </c>
      <c r="E18" s="250">
        <v>4033</v>
      </c>
      <c r="F18" s="255">
        <v>91.5</v>
      </c>
      <c r="G18" s="250">
        <v>3790</v>
      </c>
      <c r="H18" s="250">
        <v>3526</v>
      </c>
      <c r="I18" s="255">
        <v>93</v>
      </c>
      <c r="J18" s="250">
        <v>2201</v>
      </c>
      <c r="K18" s="250">
        <v>1887</v>
      </c>
      <c r="L18" s="255">
        <v>85.7</v>
      </c>
      <c r="M18" s="250">
        <v>1836</v>
      </c>
      <c r="N18" s="250">
        <v>1636</v>
      </c>
      <c r="O18" s="256">
        <v>89.1</v>
      </c>
    </row>
    <row r="19" spans="1:15" ht="15" customHeight="1">
      <c r="A19" s="1433"/>
      <c r="B19" s="5">
        <f t="shared" si="0"/>
        <v>13</v>
      </c>
      <c r="C19" s="162" t="s">
        <v>44</v>
      </c>
      <c r="D19" s="249">
        <v>3239</v>
      </c>
      <c r="E19" s="250">
        <v>3043</v>
      </c>
      <c r="F19" s="255">
        <v>93.9</v>
      </c>
      <c r="G19" s="250">
        <v>2867</v>
      </c>
      <c r="H19" s="250">
        <v>2746</v>
      </c>
      <c r="I19" s="255">
        <v>95.8</v>
      </c>
      <c r="J19" s="250">
        <v>1774</v>
      </c>
      <c r="K19" s="250">
        <v>1612</v>
      </c>
      <c r="L19" s="255">
        <v>90.9</v>
      </c>
      <c r="M19" s="250">
        <v>1616</v>
      </c>
      <c r="N19" s="250">
        <v>1531</v>
      </c>
      <c r="O19" s="256">
        <v>94.7</v>
      </c>
    </row>
    <row r="20" spans="2:15" ht="15" customHeight="1">
      <c r="B20" s="5">
        <f t="shared" si="0"/>
        <v>14</v>
      </c>
      <c r="C20" s="162" t="s">
        <v>45</v>
      </c>
      <c r="D20" s="249">
        <v>1830</v>
      </c>
      <c r="E20" s="250">
        <v>1616</v>
      </c>
      <c r="F20" s="255">
        <v>88.3</v>
      </c>
      <c r="G20" s="250">
        <v>1817</v>
      </c>
      <c r="H20" s="250">
        <v>1741</v>
      </c>
      <c r="I20" s="255">
        <v>95.8</v>
      </c>
      <c r="J20" s="250">
        <v>939</v>
      </c>
      <c r="K20" s="250">
        <v>735</v>
      </c>
      <c r="L20" s="255">
        <v>78.3</v>
      </c>
      <c r="M20" s="250">
        <v>847</v>
      </c>
      <c r="N20" s="250">
        <v>789</v>
      </c>
      <c r="O20" s="256">
        <v>93.2</v>
      </c>
    </row>
    <row r="21" spans="2:15" ht="15" customHeight="1">
      <c r="B21" s="5">
        <f t="shared" si="0"/>
        <v>15</v>
      </c>
      <c r="C21" s="162" t="s">
        <v>46</v>
      </c>
      <c r="D21" s="249">
        <v>4083</v>
      </c>
      <c r="E21" s="250">
        <v>3693</v>
      </c>
      <c r="F21" s="255">
        <v>90.4</v>
      </c>
      <c r="G21" s="250">
        <v>3647</v>
      </c>
      <c r="H21" s="250">
        <v>3111</v>
      </c>
      <c r="I21" s="255">
        <v>85.3</v>
      </c>
      <c r="J21" s="250">
        <v>1704</v>
      </c>
      <c r="K21" s="250">
        <v>1405</v>
      </c>
      <c r="L21" s="255">
        <v>82.5</v>
      </c>
      <c r="M21" s="250">
        <v>1300</v>
      </c>
      <c r="N21" s="250">
        <v>1022</v>
      </c>
      <c r="O21" s="256">
        <v>78.6</v>
      </c>
    </row>
    <row r="22" spans="2:15" ht="15" customHeight="1">
      <c r="B22" s="5">
        <f t="shared" si="0"/>
        <v>16</v>
      </c>
      <c r="C22" s="162" t="s">
        <v>47</v>
      </c>
      <c r="D22" s="249">
        <v>2298</v>
      </c>
      <c r="E22" s="250">
        <v>2250</v>
      </c>
      <c r="F22" s="255">
        <v>97.9</v>
      </c>
      <c r="G22" s="250">
        <v>2199</v>
      </c>
      <c r="H22" s="250">
        <v>1980</v>
      </c>
      <c r="I22" s="255">
        <v>90</v>
      </c>
      <c r="J22" s="250">
        <v>1464</v>
      </c>
      <c r="K22" s="250">
        <v>1433</v>
      </c>
      <c r="L22" s="255">
        <v>97.9</v>
      </c>
      <c r="M22" s="250">
        <v>1406</v>
      </c>
      <c r="N22" s="250">
        <v>1246</v>
      </c>
      <c r="O22" s="256">
        <v>88.6</v>
      </c>
    </row>
    <row r="23" spans="2:15" ht="15" customHeight="1">
      <c r="B23" s="5">
        <f t="shared" si="0"/>
        <v>17</v>
      </c>
      <c r="C23" s="162" t="s">
        <v>48</v>
      </c>
      <c r="D23" s="249">
        <v>1843</v>
      </c>
      <c r="E23" s="250">
        <v>1710</v>
      </c>
      <c r="F23" s="255">
        <v>92.8</v>
      </c>
      <c r="G23" s="250">
        <v>1168</v>
      </c>
      <c r="H23" s="250">
        <v>1147</v>
      </c>
      <c r="I23" s="255">
        <v>98.2</v>
      </c>
      <c r="J23" s="250">
        <v>825</v>
      </c>
      <c r="K23" s="250">
        <v>741</v>
      </c>
      <c r="L23" s="255">
        <v>89.8</v>
      </c>
      <c r="M23" s="250">
        <v>513</v>
      </c>
      <c r="N23" s="250">
        <v>504</v>
      </c>
      <c r="O23" s="256">
        <v>98.2</v>
      </c>
    </row>
    <row r="24" spans="2:15" ht="15" customHeight="1">
      <c r="B24" s="5">
        <f t="shared" si="0"/>
        <v>18</v>
      </c>
      <c r="C24" s="162" t="s">
        <v>49</v>
      </c>
      <c r="D24" s="249">
        <v>1940</v>
      </c>
      <c r="E24" s="250">
        <v>1779</v>
      </c>
      <c r="F24" s="255">
        <v>91.7</v>
      </c>
      <c r="G24" s="250">
        <v>1519</v>
      </c>
      <c r="H24" s="250">
        <v>1442</v>
      </c>
      <c r="I24" s="255">
        <v>94.9</v>
      </c>
      <c r="J24" s="250">
        <v>831</v>
      </c>
      <c r="K24" s="250">
        <v>737</v>
      </c>
      <c r="L24" s="255">
        <v>88.7</v>
      </c>
      <c r="M24" s="250">
        <v>706</v>
      </c>
      <c r="N24" s="250">
        <v>638</v>
      </c>
      <c r="O24" s="256">
        <v>90.4</v>
      </c>
    </row>
    <row r="25" spans="2:15" ht="15" customHeight="1">
      <c r="B25" s="5">
        <f t="shared" si="0"/>
        <v>19</v>
      </c>
      <c r="C25" s="162" t="s">
        <v>50</v>
      </c>
      <c r="D25" s="249">
        <v>1510</v>
      </c>
      <c r="E25" s="250">
        <v>1394</v>
      </c>
      <c r="F25" s="255">
        <v>92.3</v>
      </c>
      <c r="G25" s="250">
        <v>1406</v>
      </c>
      <c r="H25" s="250">
        <v>1328</v>
      </c>
      <c r="I25" s="255">
        <v>94.5</v>
      </c>
      <c r="J25" s="250">
        <v>792</v>
      </c>
      <c r="K25" s="250">
        <v>698</v>
      </c>
      <c r="L25" s="255">
        <v>88.1</v>
      </c>
      <c r="M25" s="250">
        <v>740</v>
      </c>
      <c r="N25" s="250">
        <v>680</v>
      </c>
      <c r="O25" s="256">
        <v>91.9</v>
      </c>
    </row>
    <row r="26" spans="2:15" ht="15" customHeight="1">
      <c r="B26" s="5">
        <f t="shared" si="0"/>
        <v>20</v>
      </c>
      <c r="C26" s="162" t="s">
        <v>51</v>
      </c>
      <c r="D26" s="249">
        <v>4724</v>
      </c>
      <c r="E26" s="250">
        <v>4357</v>
      </c>
      <c r="F26" s="255">
        <v>92.2</v>
      </c>
      <c r="G26" s="250">
        <v>3564</v>
      </c>
      <c r="H26" s="250">
        <v>3499</v>
      </c>
      <c r="I26" s="255">
        <v>98.2</v>
      </c>
      <c r="J26" s="250">
        <v>1964</v>
      </c>
      <c r="K26" s="250">
        <v>1806</v>
      </c>
      <c r="L26" s="255">
        <v>92</v>
      </c>
      <c r="M26" s="250">
        <v>1554</v>
      </c>
      <c r="N26" s="250">
        <v>1507</v>
      </c>
      <c r="O26" s="256">
        <v>97</v>
      </c>
    </row>
    <row r="27" spans="2:15" ht="15" customHeight="1">
      <c r="B27" s="5">
        <f t="shared" si="0"/>
        <v>21</v>
      </c>
      <c r="C27" s="162" t="s">
        <v>52</v>
      </c>
      <c r="D27" s="249">
        <v>2547</v>
      </c>
      <c r="E27" s="250">
        <v>2240</v>
      </c>
      <c r="F27" s="255">
        <v>87.9</v>
      </c>
      <c r="G27" s="250">
        <v>2065</v>
      </c>
      <c r="H27" s="250">
        <v>1885</v>
      </c>
      <c r="I27" s="255">
        <v>91.3</v>
      </c>
      <c r="J27" s="250">
        <v>1170</v>
      </c>
      <c r="K27" s="250">
        <v>999</v>
      </c>
      <c r="L27" s="255">
        <v>85.4</v>
      </c>
      <c r="M27" s="250">
        <v>931</v>
      </c>
      <c r="N27" s="250">
        <v>827</v>
      </c>
      <c r="O27" s="256">
        <v>88.8</v>
      </c>
    </row>
    <row r="28" spans="2:15" ht="15" customHeight="1">
      <c r="B28" s="5">
        <f t="shared" si="0"/>
        <v>22</v>
      </c>
      <c r="C28" s="162" t="s">
        <v>53</v>
      </c>
      <c r="D28" s="249">
        <v>1956</v>
      </c>
      <c r="E28" s="250">
        <v>1923</v>
      </c>
      <c r="F28" s="255">
        <v>98.3</v>
      </c>
      <c r="G28" s="250">
        <v>1306</v>
      </c>
      <c r="H28" s="250">
        <v>1004</v>
      </c>
      <c r="I28" s="255">
        <v>76.9</v>
      </c>
      <c r="J28" s="250">
        <v>1094</v>
      </c>
      <c r="K28" s="250">
        <v>1061</v>
      </c>
      <c r="L28" s="255">
        <v>97</v>
      </c>
      <c r="M28" s="250">
        <v>602</v>
      </c>
      <c r="N28" s="250">
        <v>318</v>
      </c>
      <c r="O28" s="256">
        <v>52.8</v>
      </c>
    </row>
    <row r="29" spans="2:15" ht="15" customHeight="1">
      <c r="B29" s="5">
        <f t="shared" si="0"/>
        <v>23</v>
      </c>
      <c r="C29" s="162" t="s">
        <v>54</v>
      </c>
      <c r="D29" s="249">
        <v>1175</v>
      </c>
      <c r="E29" s="250">
        <v>1014</v>
      </c>
      <c r="F29" s="255">
        <v>86.3</v>
      </c>
      <c r="G29" s="250">
        <v>1276</v>
      </c>
      <c r="H29" s="250">
        <v>1148</v>
      </c>
      <c r="I29" s="255">
        <v>90</v>
      </c>
      <c r="J29" s="250">
        <v>601</v>
      </c>
      <c r="K29" s="250">
        <v>524</v>
      </c>
      <c r="L29" s="255">
        <v>87.2</v>
      </c>
      <c r="M29" s="250">
        <v>629</v>
      </c>
      <c r="N29" s="250">
        <v>620</v>
      </c>
      <c r="O29" s="256">
        <v>98.6</v>
      </c>
    </row>
    <row r="30" spans="2:15" ht="15" customHeight="1">
      <c r="B30" s="5">
        <f t="shared" si="0"/>
        <v>24</v>
      </c>
      <c r="C30" s="162" t="s">
        <v>55</v>
      </c>
      <c r="D30" s="249">
        <v>1460</v>
      </c>
      <c r="E30" s="250">
        <v>1449</v>
      </c>
      <c r="F30" s="255">
        <v>99.2</v>
      </c>
      <c r="G30" s="250">
        <v>1243</v>
      </c>
      <c r="H30" s="250">
        <v>1091</v>
      </c>
      <c r="I30" s="255">
        <v>87.8</v>
      </c>
      <c r="J30" s="250">
        <v>824</v>
      </c>
      <c r="K30" s="250">
        <v>819</v>
      </c>
      <c r="L30" s="255">
        <v>99.4</v>
      </c>
      <c r="M30" s="250">
        <v>711</v>
      </c>
      <c r="N30" s="250">
        <v>597</v>
      </c>
      <c r="O30" s="256">
        <v>84</v>
      </c>
    </row>
    <row r="31" spans="2:15" ht="15" customHeight="1">
      <c r="B31" s="5">
        <f t="shared" si="0"/>
        <v>25</v>
      </c>
      <c r="C31" s="162" t="s">
        <v>56</v>
      </c>
      <c r="D31" s="249">
        <v>1503</v>
      </c>
      <c r="E31" s="250">
        <v>1399</v>
      </c>
      <c r="F31" s="255">
        <v>93.1</v>
      </c>
      <c r="G31" s="250">
        <v>1347</v>
      </c>
      <c r="H31" s="250">
        <v>1247</v>
      </c>
      <c r="I31" s="255">
        <v>92.6</v>
      </c>
      <c r="J31" s="250">
        <v>849</v>
      </c>
      <c r="K31" s="250">
        <v>750</v>
      </c>
      <c r="L31" s="255">
        <v>88.3</v>
      </c>
      <c r="M31" s="250">
        <v>802</v>
      </c>
      <c r="N31" s="250">
        <v>711</v>
      </c>
      <c r="O31" s="256">
        <v>88.7</v>
      </c>
    </row>
    <row r="32" spans="2:15" ht="15" customHeight="1">
      <c r="B32" s="5">
        <f t="shared" si="0"/>
        <v>26</v>
      </c>
      <c r="C32" s="162" t="s">
        <v>57</v>
      </c>
      <c r="D32" s="249">
        <v>1224</v>
      </c>
      <c r="E32" s="250">
        <v>1003</v>
      </c>
      <c r="F32" s="255">
        <v>81.9</v>
      </c>
      <c r="G32" s="250">
        <v>887</v>
      </c>
      <c r="H32" s="250">
        <v>694</v>
      </c>
      <c r="I32" s="255">
        <v>78.2</v>
      </c>
      <c r="J32" s="250">
        <v>622</v>
      </c>
      <c r="K32" s="250">
        <v>450</v>
      </c>
      <c r="L32" s="255">
        <v>72.3</v>
      </c>
      <c r="M32" s="250">
        <v>479</v>
      </c>
      <c r="N32" s="250">
        <v>338</v>
      </c>
      <c r="O32" s="256">
        <v>70.6</v>
      </c>
    </row>
    <row r="33" spans="2:15" ht="15" customHeight="1" thickBot="1">
      <c r="B33" s="233">
        <f t="shared" si="0"/>
        <v>27</v>
      </c>
      <c r="C33" s="345" t="s">
        <v>58</v>
      </c>
      <c r="D33" s="257">
        <v>551</v>
      </c>
      <c r="E33" s="258">
        <v>515</v>
      </c>
      <c r="F33" s="393">
        <v>93.5</v>
      </c>
      <c r="G33" s="258">
        <v>357</v>
      </c>
      <c r="H33" s="258">
        <v>329</v>
      </c>
      <c r="I33" s="393">
        <v>92.2</v>
      </c>
      <c r="J33" s="258">
        <v>246</v>
      </c>
      <c r="K33" s="258">
        <v>219</v>
      </c>
      <c r="L33" s="393">
        <v>89</v>
      </c>
      <c r="M33" s="258">
        <v>143</v>
      </c>
      <c r="N33" s="258">
        <v>132</v>
      </c>
      <c r="O33" s="401">
        <v>92.3</v>
      </c>
    </row>
    <row r="34" spans="2:15" ht="15" customHeight="1" thickBot="1">
      <c r="B34" s="2209" t="s">
        <v>69</v>
      </c>
      <c r="C34" s="2210"/>
      <c r="D34" s="392">
        <v>72938</v>
      </c>
      <c r="E34" s="342">
        <v>67640</v>
      </c>
      <c r="F34" s="383">
        <v>92.7</v>
      </c>
      <c r="G34" s="342">
        <v>62843</v>
      </c>
      <c r="H34" s="342">
        <v>58058</v>
      </c>
      <c r="I34" s="383">
        <v>92.4</v>
      </c>
      <c r="J34" s="342">
        <v>36999</v>
      </c>
      <c r="K34" s="342">
        <v>33058</v>
      </c>
      <c r="L34" s="383">
        <v>89.3</v>
      </c>
      <c r="M34" s="342">
        <v>31626</v>
      </c>
      <c r="N34" s="981">
        <v>28579</v>
      </c>
      <c r="O34" s="384">
        <v>90.4</v>
      </c>
    </row>
    <row r="35" spans="2:12" ht="12.75">
      <c r="B35" s="1427" t="s">
        <v>295</v>
      </c>
      <c r="C35" s="1427"/>
      <c r="D35" s="1418"/>
      <c r="E35" s="1418"/>
      <c r="F35" s="1418"/>
      <c r="G35" s="1418"/>
      <c r="H35" s="1418"/>
      <c r="I35" s="1418"/>
      <c r="J35" s="1418"/>
      <c r="K35" s="1418"/>
      <c r="L35" s="1418"/>
    </row>
  </sheetData>
  <sheetProtection/>
  <mergeCells count="13">
    <mergeCell ref="J1:O1"/>
    <mergeCell ref="J5:L5"/>
    <mergeCell ref="B2:O3"/>
    <mergeCell ref="J4:O4"/>
    <mergeCell ref="B35:L35"/>
    <mergeCell ref="A18:A19"/>
    <mergeCell ref="B34:C34"/>
    <mergeCell ref="M5:O5"/>
    <mergeCell ref="B4:B6"/>
    <mergeCell ref="C4:C6"/>
    <mergeCell ref="D4:I4"/>
    <mergeCell ref="D5:F5"/>
    <mergeCell ref="G5:I5"/>
  </mergeCells>
  <printOptions/>
  <pageMargins left="0.2" right="0.19" top="0.24" bottom="0.21" header="0.17" footer="0.12"/>
  <pageSetup horizontalDpi="600" verticalDpi="600" orientation="landscape" paperSize="9" scale="96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19.8515625" style="0" customWidth="1"/>
    <col min="4" max="4" width="9.7109375" style="0" customWidth="1"/>
    <col min="5" max="5" width="11.28125" style="0" customWidth="1"/>
    <col min="6" max="6" width="7.00390625" style="0" customWidth="1"/>
    <col min="7" max="7" width="9.00390625" style="0" customWidth="1"/>
    <col min="8" max="8" width="11.57421875" style="0" customWidth="1"/>
    <col min="9" max="9" width="7.28125" style="0" customWidth="1"/>
    <col min="10" max="10" width="9.57421875" style="0" customWidth="1"/>
    <col min="11" max="11" width="11.57421875" style="0" customWidth="1"/>
    <col min="12" max="12" width="7.7109375" style="0" customWidth="1"/>
    <col min="13" max="13" width="9.57421875" style="0" customWidth="1"/>
    <col min="14" max="14" width="11.8515625" style="0" customWidth="1"/>
    <col min="15" max="15" width="8.421875" style="0" customWidth="1"/>
  </cols>
  <sheetData>
    <row r="1" spans="10:15" ht="12.75" customHeight="1">
      <c r="J1" s="1548" t="s">
        <v>384</v>
      </c>
      <c r="K1" s="1548"/>
      <c r="L1" s="1548"/>
      <c r="M1" s="1548"/>
      <c r="N1" s="1548"/>
      <c r="O1" s="1548"/>
    </row>
    <row r="2" spans="2:15" ht="23.25" customHeight="1" thickBot="1">
      <c r="B2" s="2225" t="s">
        <v>19</v>
      </c>
      <c r="C2" s="2225"/>
      <c r="D2" s="2225"/>
      <c r="E2" s="2225"/>
      <c r="F2" s="2225"/>
      <c r="G2" s="2225"/>
      <c r="H2" s="2225"/>
      <c r="I2" s="2225"/>
      <c r="J2" s="2225"/>
      <c r="K2" s="2225"/>
      <c r="L2" s="2225"/>
      <c r="M2" s="2225"/>
      <c r="N2" s="2225"/>
      <c r="O2" s="2225"/>
    </row>
    <row r="3" spans="2:15" ht="18" customHeight="1">
      <c r="B3" s="1550" t="s">
        <v>27</v>
      </c>
      <c r="C3" s="1553" t="s">
        <v>28</v>
      </c>
      <c r="D3" s="1600" t="s">
        <v>285</v>
      </c>
      <c r="E3" s="1617"/>
      <c r="F3" s="1617"/>
      <c r="G3" s="1617"/>
      <c r="H3" s="1617"/>
      <c r="I3" s="1617"/>
      <c r="J3" s="2199" t="s">
        <v>286</v>
      </c>
      <c r="K3" s="2229"/>
      <c r="L3" s="2229"/>
      <c r="M3" s="2229"/>
      <c r="N3" s="2229"/>
      <c r="O3" s="1761"/>
    </row>
    <row r="4" spans="2:15" ht="15.75">
      <c r="B4" s="1551"/>
      <c r="C4" s="1554"/>
      <c r="D4" s="2230">
        <v>2012</v>
      </c>
      <c r="E4" s="2230"/>
      <c r="F4" s="2231"/>
      <c r="G4" s="2230">
        <v>2013</v>
      </c>
      <c r="H4" s="2230"/>
      <c r="I4" s="2231"/>
      <c r="J4" s="2230">
        <v>2012</v>
      </c>
      <c r="K4" s="2230"/>
      <c r="L4" s="2231"/>
      <c r="M4" s="2230">
        <v>2013</v>
      </c>
      <c r="N4" s="2230"/>
      <c r="O4" s="2232"/>
    </row>
    <row r="5" spans="2:15" ht="61.5" customHeight="1" thickBot="1">
      <c r="B5" s="1552"/>
      <c r="C5" s="1555"/>
      <c r="D5" s="171" t="s">
        <v>282</v>
      </c>
      <c r="E5" s="169" t="s">
        <v>284</v>
      </c>
      <c r="F5" s="169" t="s">
        <v>187</v>
      </c>
      <c r="G5" s="171" t="s">
        <v>282</v>
      </c>
      <c r="H5" s="169" t="s">
        <v>284</v>
      </c>
      <c r="I5" s="169" t="s">
        <v>187</v>
      </c>
      <c r="J5" s="171" t="s">
        <v>282</v>
      </c>
      <c r="K5" s="169" t="s">
        <v>284</v>
      </c>
      <c r="L5" s="169" t="s">
        <v>187</v>
      </c>
      <c r="M5" s="171" t="s">
        <v>282</v>
      </c>
      <c r="N5" s="169" t="s">
        <v>284</v>
      </c>
      <c r="O5" s="170" t="s">
        <v>187</v>
      </c>
    </row>
    <row r="6" spans="2:15" ht="15" customHeight="1">
      <c r="B6" s="15">
        <v>1</v>
      </c>
      <c r="C6" s="19" t="s">
        <v>32</v>
      </c>
      <c r="D6" s="372">
        <v>876</v>
      </c>
      <c r="E6" s="286">
        <v>866</v>
      </c>
      <c r="F6" s="252">
        <v>98.9</v>
      </c>
      <c r="G6" s="286">
        <v>791</v>
      </c>
      <c r="H6" s="286">
        <v>772</v>
      </c>
      <c r="I6" s="252">
        <v>97.6</v>
      </c>
      <c r="J6" s="286">
        <v>130</v>
      </c>
      <c r="K6" s="286">
        <v>128</v>
      </c>
      <c r="L6" s="252">
        <v>98.5</v>
      </c>
      <c r="M6" s="286">
        <v>122</v>
      </c>
      <c r="N6" s="286">
        <v>92</v>
      </c>
      <c r="O6" s="253">
        <v>75.4</v>
      </c>
    </row>
    <row r="7" spans="2:15" ht="15" customHeight="1">
      <c r="B7" s="5">
        <f aca="true" t="shared" si="0" ref="B7:B32">B6+1</f>
        <v>2</v>
      </c>
      <c r="C7" s="20" t="s">
        <v>33</v>
      </c>
      <c r="D7" s="249">
        <v>570</v>
      </c>
      <c r="E7" s="250">
        <v>541</v>
      </c>
      <c r="F7" s="255">
        <v>94.9</v>
      </c>
      <c r="G7" s="250">
        <v>504</v>
      </c>
      <c r="H7" s="250">
        <v>467</v>
      </c>
      <c r="I7" s="255">
        <v>92.7</v>
      </c>
      <c r="J7" s="250">
        <v>103</v>
      </c>
      <c r="K7" s="250">
        <v>96</v>
      </c>
      <c r="L7" s="255">
        <v>93.2</v>
      </c>
      <c r="M7" s="250">
        <v>107</v>
      </c>
      <c r="N7" s="250">
        <v>102</v>
      </c>
      <c r="O7" s="256">
        <v>95.3</v>
      </c>
    </row>
    <row r="8" spans="2:15" ht="15" customHeight="1">
      <c r="B8" s="5">
        <f t="shared" si="0"/>
        <v>3</v>
      </c>
      <c r="C8" s="20" t="s">
        <v>34</v>
      </c>
      <c r="D8" s="249">
        <v>385</v>
      </c>
      <c r="E8" s="250">
        <v>383</v>
      </c>
      <c r="F8" s="255">
        <v>99.5</v>
      </c>
      <c r="G8" s="250">
        <v>303</v>
      </c>
      <c r="H8" s="250">
        <v>298</v>
      </c>
      <c r="I8" s="255">
        <v>98.3</v>
      </c>
      <c r="J8" s="250">
        <v>75</v>
      </c>
      <c r="K8" s="250">
        <v>74</v>
      </c>
      <c r="L8" s="255">
        <v>98.7</v>
      </c>
      <c r="M8" s="250">
        <v>55</v>
      </c>
      <c r="N8" s="250">
        <v>55</v>
      </c>
      <c r="O8" s="256">
        <v>100</v>
      </c>
    </row>
    <row r="9" spans="2:15" ht="15" customHeight="1">
      <c r="B9" s="5">
        <f t="shared" si="0"/>
        <v>4</v>
      </c>
      <c r="C9" s="20" t="s">
        <v>35</v>
      </c>
      <c r="D9" s="249">
        <v>1414</v>
      </c>
      <c r="E9" s="250">
        <v>1320</v>
      </c>
      <c r="F9" s="255">
        <v>93.4</v>
      </c>
      <c r="G9" s="250">
        <v>1372</v>
      </c>
      <c r="H9" s="250">
        <v>1146</v>
      </c>
      <c r="I9" s="255">
        <v>83.5</v>
      </c>
      <c r="J9" s="250">
        <v>470</v>
      </c>
      <c r="K9" s="250">
        <v>461</v>
      </c>
      <c r="L9" s="255">
        <v>98.1</v>
      </c>
      <c r="M9" s="250">
        <v>430</v>
      </c>
      <c r="N9" s="250">
        <v>421</v>
      </c>
      <c r="O9" s="256">
        <v>97.9</v>
      </c>
    </row>
    <row r="10" spans="2:15" ht="15" customHeight="1">
      <c r="B10" s="5">
        <f t="shared" si="0"/>
        <v>5</v>
      </c>
      <c r="C10" s="20" t="s">
        <v>36</v>
      </c>
      <c r="D10" s="249">
        <v>1145</v>
      </c>
      <c r="E10" s="250">
        <v>1111</v>
      </c>
      <c r="F10" s="255">
        <v>97</v>
      </c>
      <c r="G10" s="250">
        <v>1003</v>
      </c>
      <c r="H10" s="250">
        <v>961</v>
      </c>
      <c r="I10" s="255">
        <v>95.8</v>
      </c>
      <c r="J10" s="250">
        <v>166</v>
      </c>
      <c r="K10" s="250">
        <v>158</v>
      </c>
      <c r="L10" s="255">
        <v>95.2</v>
      </c>
      <c r="M10" s="250">
        <v>288</v>
      </c>
      <c r="N10" s="250">
        <v>270</v>
      </c>
      <c r="O10" s="256">
        <v>93.8</v>
      </c>
    </row>
    <row r="11" spans="2:15" ht="15" customHeight="1">
      <c r="B11" s="5">
        <f t="shared" si="0"/>
        <v>6</v>
      </c>
      <c r="C11" s="20" t="s">
        <v>37</v>
      </c>
      <c r="D11" s="249">
        <v>558</v>
      </c>
      <c r="E11" s="250">
        <v>555</v>
      </c>
      <c r="F11" s="255">
        <v>99.5</v>
      </c>
      <c r="G11" s="250">
        <v>606</v>
      </c>
      <c r="H11" s="250">
        <v>602</v>
      </c>
      <c r="I11" s="255">
        <v>99.3</v>
      </c>
      <c r="J11" s="250">
        <v>128</v>
      </c>
      <c r="K11" s="250">
        <v>128</v>
      </c>
      <c r="L11" s="255">
        <v>100</v>
      </c>
      <c r="M11" s="250">
        <v>127</v>
      </c>
      <c r="N11" s="250">
        <v>125</v>
      </c>
      <c r="O11" s="256">
        <v>98.4</v>
      </c>
    </row>
    <row r="12" spans="2:15" ht="15" customHeight="1">
      <c r="B12" s="5">
        <f t="shared" si="0"/>
        <v>7</v>
      </c>
      <c r="C12" s="20" t="s">
        <v>38</v>
      </c>
      <c r="D12" s="249">
        <v>1136</v>
      </c>
      <c r="E12" s="250">
        <v>1134</v>
      </c>
      <c r="F12" s="255">
        <v>99.8</v>
      </c>
      <c r="G12" s="250">
        <v>1103</v>
      </c>
      <c r="H12" s="250">
        <v>1099</v>
      </c>
      <c r="I12" s="255">
        <v>99.6</v>
      </c>
      <c r="J12" s="250">
        <v>275</v>
      </c>
      <c r="K12" s="250">
        <v>271</v>
      </c>
      <c r="L12" s="255">
        <v>98.5</v>
      </c>
      <c r="M12" s="250">
        <v>253</v>
      </c>
      <c r="N12" s="250">
        <v>250</v>
      </c>
      <c r="O12" s="256">
        <v>98.8</v>
      </c>
    </row>
    <row r="13" spans="2:15" ht="15" customHeight="1">
      <c r="B13" s="5">
        <f t="shared" si="0"/>
        <v>8</v>
      </c>
      <c r="C13" s="20" t="s">
        <v>39</v>
      </c>
      <c r="D13" s="249">
        <v>902</v>
      </c>
      <c r="E13" s="250">
        <v>831</v>
      </c>
      <c r="F13" s="255">
        <v>92.1</v>
      </c>
      <c r="G13" s="250">
        <v>696</v>
      </c>
      <c r="H13" s="250">
        <v>630</v>
      </c>
      <c r="I13" s="255">
        <v>90.5</v>
      </c>
      <c r="J13" s="250">
        <v>141</v>
      </c>
      <c r="K13" s="250">
        <v>141</v>
      </c>
      <c r="L13" s="255">
        <v>100</v>
      </c>
      <c r="M13" s="250">
        <v>173</v>
      </c>
      <c r="N13" s="250">
        <v>142</v>
      </c>
      <c r="O13" s="256">
        <v>82.1</v>
      </c>
    </row>
    <row r="14" spans="2:15" ht="15" customHeight="1">
      <c r="B14" s="5">
        <f t="shared" si="0"/>
        <v>9</v>
      </c>
      <c r="C14" s="20" t="s">
        <v>40</v>
      </c>
      <c r="D14" s="249">
        <v>316</v>
      </c>
      <c r="E14" s="250">
        <v>316</v>
      </c>
      <c r="F14" s="255">
        <v>100</v>
      </c>
      <c r="G14" s="250">
        <v>289</v>
      </c>
      <c r="H14" s="250">
        <v>289</v>
      </c>
      <c r="I14" s="255">
        <v>100</v>
      </c>
      <c r="J14" s="250">
        <v>62</v>
      </c>
      <c r="K14" s="250">
        <v>62</v>
      </c>
      <c r="L14" s="255">
        <v>100</v>
      </c>
      <c r="M14" s="250">
        <v>45</v>
      </c>
      <c r="N14" s="250">
        <v>45</v>
      </c>
      <c r="O14" s="256">
        <v>100</v>
      </c>
    </row>
    <row r="15" spans="2:15" ht="15" customHeight="1">
      <c r="B15" s="5">
        <f t="shared" si="0"/>
        <v>10</v>
      </c>
      <c r="C15" s="20" t="s">
        <v>41</v>
      </c>
      <c r="D15" s="249">
        <v>429</v>
      </c>
      <c r="E15" s="250">
        <v>426</v>
      </c>
      <c r="F15" s="255">
        <v>99.3</v>
      </c>
      <c r="G15" s="250">
        <v>462</v>
      </c>
      <c r="H15" s="250">
        <v>454</v>
      </c>
      <c r="I15" s="255">
        <v>98.3</v>
      </c>
      <c r="J15" s="250">
        <v>82</v>
      </c>
      <c r="K15" s="250">
        <v>79</v>
      </c>
      <c r="L15" s="255">
        <v>96.3</v>
      </c>
      <c r="M15" s="250">
        <v>116</v>
      </c>
      <c r="N15" s="250">
        <v>116</v>
      </c>
      <c r="O15" s="256">
        <v>100</v>
      </c>
    </row>
    <row r="16" spans="2:15" ht="15" customHeight="1">
      <c r="B16" s="5">
        <f t="shared" si="0"/>
        <v>11</v>
      </c>
      <c r="C16" s="20" t="s">
        <v>42</v>
      </c>
      <c r="D16" s="249">
        <v>420</v>
      </c>
      <c r="E16" s="250">
        <v>420</v>
      </c>
      <c r="F16" s="255">
        <v>100</v>
      </c>
      <c r="G16" s="250">
        <v>279</v>
      </c>
      <c r="H16" s="250">
        <v>266</v>
      </c>
      <c r="I16" s="255">
        <v>95.3</v>
      </c>
      <c r="J16" s="250">
        <v>86</v>
      </c>
      <c r="K16" s="250">
        <v>85</v>
      </c>
      <c r="L16" s="255">
        <v>98.8</v>
      </c>
      <c r="M16" s="250">
        <v>49</v>
      </c>
      <c r="N16" s="250">
        <v>41</v>
      </c>
      <c r="O16" s="256">
        <v>83.7</v>
      </c>
    </row>
    <row r="17" spans="1:15" ht="15" customHeight="1">
      <c r="A17" s="2228">
        <v>123</v>
      </c>
      <c r="B17" s="5">
        <f t="shared" si="0"/>
        <v>12</v>
      </c>
      <c r="C17" s="20" t="s">
        <v>43</v>
      </c>
      <c r="D17" s="249">
        <v>1189</v>
      </c>
      <c r="E17" s="250">
        <v>1151</v>
      </c>
      <c r="F17" s="255">
        <v>96.8</v>
      </c>
      <c r="G17" s="250">
        <v>1115</v>
      </c>
      <c r="H17" s="250">
        <v>1091</v>
      </c>
      <c r="I17" s="255">
        <v>97.8</v>
      </c>
      <c r="J17" s="250">
        <v>173</v>
      </c>
      <c r="K17" s="250">
        <v>170</v>
      </c>
      <c r="L17" s="255">
        <v>98.3</v>
      </c>
      <c r="M17" s="250">
        <v>221</v>
      </c>
      <c r="N17" s="250">
        <v>220</v>
      </c>
      <c r="O17" s="256">
        <v>99.5</v>
      </c>
    </row>
    <row r="18" spans="1:15" ht="15" customHeight="1">
      <c r="A18" s="2228"/>
      <c r="B18" s="5">
        <f t="shared" si="0"/>
        <v>13</v>
      </c>
      <c r="C18" s="20" t="s">
        <v>44</v>
      </c>
      <c r="D18" s="249">
        <v>668</v>
      </c>
      <c r="E18" s="250">
        <v>643</v>
      </c>
      <c r="F18" s="255">
        <v>96.3</v>
      </c>
      <c r="G18" s="250">
        <v>629</v>
      </c>
      <c r="H18" s="250">
        <v>619</v>
      </c>
      <c r="I18" s="255">
        <v>98.4</v>
      </c>
      <c r="J18" s="250">
        <v>175</v>
      </c>
      <c r="K18" s="250">
        <v>172</v>
      </c>
      <c r="L18" s="255">
        <v>98.3</v>
      </c>
      <c r="M18" s="250">
        <v>233</v>
      </c>
      <c r="N18" s="250">
        <v>217</v>
      </c>
      <c r="O18" s="256">
        <v>93.1</v>
      </c>
    </row>
    <row r="19" spans="2:15" ht="15" customHeight="1">
      <c r="B19" s="5">
        <f t="shared" si="0"/>
        <v>14</v>
      </c>
      <c r="C19" s="20" t="s">
        <v>45</v>
      </c>
      <c r="D19" s="249">
        <v>395</v>
      </c>
      <c r="E19" s="250">
        <v>394</v>
      </c>
      <c r="F19" s="255">
        <v>99.7</v>
      </c>
      <c r="G19" s="250">
        <v>455</v>
      </c>
      <c r="H19" s="250">
        <v>449</v>
      </c>
      <c r="I19" s="255">
        <v>98.7</v>
      </c>
      <c r="J19" s="250">
        <v>62</v>
      </c>
      <c r="K19" s="250">
        <v>62</v>
      </c>
      <c r="L19" s="255">
        <v>100</v>
      </c>
      <c r="M19" s="250">
        <v>91</v>
      </c>
      <c r="N19" s="250">
        <v>90</v>
      </c>
      <c r="O19" s="256">
        <v>98.9</v>
      </c>
    </row>
    <row r="20" spans="2:15" ht="15" customHeight="1">
      <c r="B20" s="5">
        <f t="shared" si="0"/>
        <v>15</v>
      </c>
      <c r="C20" s="20" t="s">
        <v>46</v>
      </c>
      <c r="D20" s="249">
        <v>1133</v>
      </c>
      <c r="E20" s="250">
        <v>1100</v>
      </c>
      <c r="F20" s="255">
        <v>97.1</v>
      </c>
      <c r="G20" s="250">
        <v>1151</v>
      </c>
      <c r="H20" s="250">
        <v>1028</v>
      </c>
      <c r="I20" s="255">
        <v>89.3</v>
      </c>
      <c r="J20" s="250">
        <v>248</v>
      </c>
      <c r="K20" s="250">
        <v>231</v>
      </c>
      <c r="L20" s="255">
        <v>93.1</v>
      </c>
      <c r="M20" s="250">
        <v>269</v>
      </c>
      <c r="N20" s="250">
        <v>229</v>
      </c>
      <c r="O20" s="256">
        <v>85.1</v>
      </c>
    </row>
    <row r="21" spans="2:15" ht="15" customHeight="1">
      <c r="B21" s="5">
        <f t="shared" si="0"/>
        <v>16</v>
      </c>
      <c r="C21" s="20" t="s">
        <v>47</v>
      </c>
      <c r="D21" s="249">
        <v>407</v>
      </c>
      <c r="E21" s="250">
        <v>404</v>
      </c>
      <c r="F21" s="255">
        <v>99.3</v>
      </c>
      <c r="G21" s="250">
        <v>428</v>
      </c>
      <c r="H21" s="250">
        <v>410</v>
      </c>
      <c r="I21" s="255">
        <v>95.8</v>
      </c>
      <c r="J21" s="250">
        <v>54</v>
      </c>
      <c r="K21" s="250">
        <v>53</v>
      </c>
      <c r="L21" s="255">
        <v>98.1</v>
      </c>
      <c r="M21" s="250">
        <v>67</v>
      </c>
      <c r="N21" s="250">
        <v>64</v>
      </c>
      <c r="O21" s="256">
        <v>95.5</v>
      </c>
    </row>
    <row r="22" spans="2:15" ht="15" customHeight="1">
      <c r="B22" s="5">
        <f t="shared" si="0"/>
        <v>17</v>
      </c>
      <c r="C22" s="20" t="s">
        <v>48</v>
      </c>
      <c r="D22" s="249">
        <v>469</v>
      </c>
      <c r="E22" s="250">
        <v>441</v>
      </c>
      <c r="F22" s="255">
        <v>94</v>
      </c>
      <c r="G22" s="250">
        <v>340</v>
      </c>
      <c r="H22" s="250">
        <v>335</v>
      </c>
      <c r="I22" s="255">
        <v>98.5</v>
      </c>
      <c r="J22" s="250">
        <v>98</v>
      </c>
      <c r="K22" s="250">
        <v>94</v>
      </c>
      <c r="L22" s="255">
        <v>95.9</v>
      </c>
      <c r="M22" s="250">
        <v>46</v>
      </c>
      <c r="N22" s="250">
        <v>45</v>
      </c>
      <c r="O22" s="256">
        <v>97.8</v>
      </c>
    </row>
    <row r="23" spans="2:15" ht="15" customHeight="1">
      <c r="B23" s="5">
        <f t="shared" si="0"/>
        <v>18</v>
      </c>
      <c r="C23" s="20" t="s">
        <v>49</v>
      </c>
      <c r="D23" s="249">
        <v>498</v>
      </c>
      <c r="E23" s="250">
        <v>479</v>
      </c>
      <c r="F23" s="255">
        <v>96.2</v>
      </c>
      <c r="G23" s="250">
        <v>421</v>
      </c>
      <c r="H23" s="250">
        <v>419</v>
      </c>
      <c r="I23" s="255">
        <v>99.5</v>
      </c>
      <c r="J23" s="250">
        <v>209</v>
      </c>
      <c r="K23" s="250">
        <v>170</v>
      </c>
      <c r="L23" s="255">
        <v>81.3</v>
      </c>
      <c r="M23" s="250">
        <v>81</v>
      </c>
      <c r="N23" s="250">
        <v>81</v>
      </c>
      <c r="O23" s="256">
        <v>100</v>
      </c>
    </row>
    <row r="24" spans="2:15" ht="15" customHeight="1">
      <c r="B24" s="5">
        <f t="shared" si="0"/>
        <v>19</v>
      </c>
      <c r="C24" s="20" t="s">
        <v>50</v>
      </c>
      <c r="D24" s="249">
        <v>288</v>
      </c>
      <c r="E24" s="250">
        <v>276</v>
      </c>
      <c r="F24" s="255">
        <v>95.8</v>
      </c>
      <c r="G24" s="250">
        <v>251</v>
      </c>
      <c r="H24" s="250">
        <v>248</v>
      </c>
      <c r="I24" s="255">
        <v>98.8</v>
      </c>
      <c r="J24" s="250">
        <v>65</v>
      </c>
      <c r="K24" s="250">
        <v>64</v>
      </c>
      <c r="L24" s="255">
        <v>98.5</v>
      </c>
      <c r="M24" s="250">
        <v>53</v>
      </c>
      <c r="N24" s="250">
        <v>52</v>
      </c>
      <c r="O24" s="256">
        <v>98.1</v>
      </c>
    </row>
    <row r="25" spans="2:15" ht="15" customHeight="1">
      <c r="B25" s="5">
        <f t="shared" si="0"/>
        <v>20</v>
      </c>
      <c r="C25" s="20" t="s">
        <v>51</v>
      </c>
      <c r="D25" s="249">
        <v>1163</v>
      </c>
      <c r="E25" s="250">
        <v>1065</v>
      </c>
      <c r="F25" s="255">
        <v>91.6</v>
      </c>
      <c r="G25" s="250">
        <v>812</v>
      </c>
      <c r="H25" s="250">
        <v>806</v>
      </c>
      <c r="I25" s="255">
        <v>99.3</v>
      </c>
      <c r="J25" s="250">
        <v>355</v>
      </c>
      <c r="K25" s="250">
        <v>321</v>
      </c>
      <c r="L25" s="255">
        <v>90.4</v>
      </c>
      <c r="M25" s="250">
        <v>215</v>
      </c>
      <c r="N25" s="250">
        <v>215</v>
      </c>
      <c r="O25" s="256">
        <v>100</v>
      </c>
    </row>
    <row r="26" spans="2:15" ht="15" customHeight="1">
      <c r="B26" s="5">
        <f t="shared" si="0"/>
        <v>21</v>
      </c>
      <c r="C26" s="20" t="s">
        <v>52</v>
      </c>
      <c r="D26" s="249">
        <v>486</v>
      </c>
      <c r="E26" s="250">
        <v>453</v>
      </c>
      <c r="F26" s="255">
        <v>93.2</v>
      </c>
      <c r="G26" s="250">
        <v>428</v>
      </c>
      <c r="H26" s="250">
        <v>400</v>
      </c>
      <c r="I26" s="255">
        <v>93.5</v>
      </c>
      <c r="J26" s="250">
        <v>96</v>
      </c>
      <c r="K26" s="250">
        <v>90</v>
      </c>
      <c r="L26" s="255">
        <v>93.8</v>
      </c>
      <c r="M26" s="250">
        <v>65</v>
      </c>
      <c r="N26" s="250">
        <v>58</v>
      </c>
      <c r="O26" s="256">
        <v>89.2</v>
      </c>
    </row>
    <row r="27" spans="2:15" ht="15" customHeight="1">
      <c r="B27" s="5">
        <f t="shared" si="0"/>
        <v>22</v>
      </c>
      <c r="C27" s="20" t="s">
        <v>53</v>
      </c>
      <c r="D27" s="249">
        <v>373</v>
      </c>
      <c r="E27" s="250">
        <v>373</v>
      </c>
      <c r="F27" s="255">
        <v>100</v>
      </c>
      <c r="G27" s="250">
        <v>314</v>
      </c>
      <c r="H27" s="250">
        <v>300</v>
      </c>
      <c r="I27" s="255">
        <v>95.5</v>
      </c>
      <c r="J27" s="250">
        <v>73</v>
      </c>
      <c r="K27" s="250">
        <v>73</v>
      </c>
      <c r="L27" s="255">
        <v>100</v>
      </c>
      <c r="M27" s="250">
        <v>39</v>
      </c>
      <c r="N27" s="250">
        <v>39</v>
      </c>
      <c r="O27" s="256">
        <v>100</v>
      </c>
    </row>
    <row r="28" spans="2:15" ht="15" customHeight="1">
      <c r="B28" s="5">
        <f t="shared" si="0"/>
        <v>23</v>
      </c>
      <c r="C28" s="20" t="s">
        <v>54</v>
      </c>
      <c r="D28" s="249">
        <v>269</v>
      </c>
      <c r="E28" s="250">
        <v>232</v>
      </c>
      <c r="F28" s="255">
        <v>86.2</v>
      </c>
      <c r="G28" s="250">
        <v>277</v>
      </c>
      <c r="H28" s="250">
        <v>262</v>
      </c>
      <c r="I28" s="255">
        <v>94.6</v>
      </c>
      <c r="J28" s="250">
        <v>62</v>
      </c>
      <c r="K28" s="250">
        <v>60</v>
      </c>
      <c r="L28" s="255">
        <v>96.8</v>
      </c>
      <c r="M28" s="250">
        <v>46</v>
      </c>
      <c r="N28" s="250">
        <v>45</v>
      </c>
      <c r="O28" s="256">
        <v>97.8</v>
      </c>
    </row>
    <row r="29" spans="2:15" ht="15" customHeight="1">
      <c r="B29" s="5">
        <f t="shared" si="0"/>
        <v>24</v>
      </c>
      <c r="C29" s="20" t="s">
        <v>55</v>
      </c>
      <c r="D29" s="249">
        <v>315</v>
      </c>
      <c r="E29" s="250">
        <v>311</v>
      </c>
      <c r="F29" s="255">
        <v>98.7</v>
      </c>
      <c r="G29" s="250">
        <v>226</v>
      </c>
      <c r="H29" s="250">
        <v>223</v>
      </c>
      <c r="I29" s="255">
        <v>98.7</v>
      </c>
      <c r="J29" s="250">
        <v>83</v>
      </c>
      <c r="K29" s="250">
        <v>81</v>
      </c>
      <c r="L29" s="255">
        <v>97.6</v>
      </c>
      <c r="M29" s="250">
        <v>71</v>
      </c>
      <c r="N29" s="250">
        <v>62</v>
      </c>
      <c r="O29" s="256">
        <v>87.3</v>
      </c>
    </row>
    <row r="30" spans="2:15" ht="15" customHeight="1">
      <c r="B30" s="5">
        <f t="shared" si="0"/>
        <v>25</v>
      </c>
      <c r="C30" s="20" t="s">
        <v>56</v>
      </c>
      <c r="D30" s="249">
        <v>372</v>
      </c>
      <c r="E30" s="250">
        <v>368</v>
      </c>
      <c r="F30" s="255">
        <v>98.9</v>
      </c>
      <c r="G30" s="250">
        <v>361</v>
      </c>
      <c r="H30" s="250">
        <v>354</v>
      </c>
      <c r="I30" s="255">
        <v>98.1</v>
      </c>
      <c r="J30" s="250">
        <v>78</v>
      </c>
      <c r="K30" s="250">
        <v>78</v>
      </c>
      <c r="L30" s="255">
        <v>100</v>
      </c>
      <c r="M30" s="250">
        <v>49</v>
      </c>
      <c r="N30" s="250">
        <v>49</v>
      </c>
      <c r="O30" s="256">
        <v>100</v>
      </c>
    </row>
    <row r="31" spans="2:15" ht="15" customHeight="1">
      <c r="B31" s="5">
        <f t="shared" si="0"/>
        <v>26</v>
      </c>
      <c r="C31" s="20" t="s">
        <v>57</v>
      </c>
      <c r="D31" s="249">
        <v>267</v>
      </c>
      <c r="E31" s="250">
        <v>256</v>
      </c>
      <c r="F31" s="255">
        <v>95.9</v>
      </c>
      <c r="G31" s="250">
        <v>292</v>
      </c>
      <c r="H31" s="250">
        <v>247</v>
      </c>
      <c r="I31" s="255">
        <v>84.6</v>
      </c>
      <c r="J31" s="250">
        <v>100</v>
      </c>
      <c r="K31" s="250">
        <v>92</v>
      </c>
      <c r="L31" s="255">
        <v>92</v>
      </c>
      <c r="M31" s="250">
        <v>56</v>
      </c>
      <c r="N31" s="250">
        <v>51</v>
      </c>
      <c r="O31" s="256">
        <v>91.1</v>
      </c>
    </row>
    <row r="32" spans="2:15" ht="15" customHeight="1" thickBot="1">
      <c r="B32" s="165">
        <f t="shared" si="0"/>
        <v>27</v>
      </c>
      <c r="C32" s="166" t="s">
        <v>58</v>
      </c>
      <c r="D32" s="257">
        <v>142</v>
      </c>
      <c r="E32" s="258">
        <v>138</v>
      </c>
      <c r="F32" s="393">
        <v>97.2</v>
      </c>
      <c r="G32" s="258">
        <v>129</v>
      </c>
      <c r="H32" s="258">
        <v>122</v>
      </c>
      <c r="I32" s="393">
        <v>94.6</v>
      </c>
      <c r="J32" s="258">
        <v>9</v>
      </c>
      <c r="K32" s="258">
        <v>8</v>
      </c>
      <c r="L32" s="393">
        <v>88.9</v>
      </c>
      <c r="M32" s="258">
        <v>13</v>
      </c>
      <c r="N32" s="258">
        <v>10</v>
      </c>
      <c r="O32" s="401">
        <v>76.9</v>
      </c>
    </row>
    <row r="33" spans="2:15" ht="15" customHeight="1" thickBot="1">
      <c r="B33" s="2207" t="s">
        <v>69</v>
      </c>
      <c r="C33" s="2208"/>
      <c r="D33" s="392">
        <v>16585</v>
      </c>
      <c r="E33" s="342">
        <v>15987</v>
      </c>
      <c r="F33" s="383">
        <v>96.4</v>
      </c>
      <c r="G33" s="342">
        <v>15037</v>
      </c>
      <c r="H33" s="342">
        <v>14297</v>
      </c>
      <c r="I33" s="383">
        <v>95.1</v>
      </c>
      <c r="J33" s="342">
        <v>3658</v>
      </c>
      <c r="K33" s="342">
        <v>3502</v>
      </c>
      <c r="L33" s="383">
        <v>95.7</v>
      </c>
      <c r="M33" s="342">
        <v>3380</v>
      </c>
      <c r="N33" s="342">
        <v>3186</v>
      </c>
      <c r="O33" s="384">
        <v>94.3</v>
      </c>
    </row>
    <row r="34" spans="2:12" ht="15.75" customHeight="1">
      <c r="B34" s="1427" t="s">
        <v>295</v>
      </c>
      <c r="C34" s="1427"/>
      <c r="D34" s="1418"/>
      <c r="E34" s="1418"/>
      <c r="F34" s="1418"/>
      <c r="G34" s="1418"/>
      <c r="H34" s="1418"/>
      <c r="I34" s="1418"/>
      <c r="J34" s="1418"/>
      <c r="K34" s="1418"/>
      <c r="L34" s="1418"/>
    </row>
  </sheetData>
  <sheetProtection/>
  <mergeCells count="13">
    <mergeCell ref="J1:O1"/>
    <mergeCell ref="B3:B5"/>
    <mergeCell ref="C3:C5"/>
    <mergeCell ref="D3:I3"/>
    <mergeCell ref="J3:O3"/>
    <mergeCell ref="D4:F4"/>
    <mergeCell ref="M4:O4"/>
    <mergeCell ref="G4:I4"/>
    <mergeCell ref="J4:L4"/>
    <mergeCell ref="B34:L34"/>
    <mergeCell ref="A17:A18"/>
    <mergeCell ref="B33:C33"/>
    <mergeCell ref="B2:O2"/>
  </mergeCells>
  <printOptions/>
  <pageMargins left="0.27" right="0.25" top="0.21" bottom="0.3937007874015748" header="0.13" footer="0.31496062992125984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J1" sqref="J1:K1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19.7109375" style="0" customWidth="1"/>
    <col min="4" max="4" width="11.00390625" style="0" customWidth="1"/>
    <col min="5" max="5" width="15.57421875" style="0" customWidth="1"/>
    <col min="6" max="6" width="11.8515625" style="0" customWidth="1"/>
    <col min="7" max="7" width="14.57421875" style="0" customWidth="1"/>
    <col min="8" max="8" width="18.140625" style="0" customWidth="1"/>
    <col min="9" max="9" width="11.57421875" style="0" customWidth="1"/>
    <col min="10" max="10" width="15.140625" style="0" customWidth="1"/>
    <col min="11" max="11" width="14.57421875" style="0" customWidth="1"/>
  </cols>
  <sheetData>
    <row r="1" spans="1:11" ht="15.75">
      <c r="A1" s="52"/>
      <c r="B1" s="52"/>
      <c r="C1" s="52"/>
      <c r="D1" s="52"/>
      <c r="E1" s="52"/>
      <c r="F1" s="52"/>
      <c r="G1" s="53"/>
      <c r="H1" s="52"/>
      <c r="I1" s="52"/>
      <c r="J1" s="1612" t="s">
        <v>76</v>
      </c>
      <c r="K1" s="1612"/>
    </row>
    <row r="2" spans="1:11" ht="21" customHeight="1" thickBot="1">
      <c r="A2" s="52"/>
      <c r="B2" s="1613" t="s">
        <v>122</v>
      </c>
      <c r="C2" s="1613"/>
      <c r="D2" s="1613"/>
      <c r="E2" s="1613"/>
      <c r="F2" s="1613"/>
      <c r="G2" s="1613"/>
      <c r="H2" s="1613"/>
      <c r="I2" s="1613"/>
      <c r="J2" s="1613"/>
      <c r="K2" s="1613"/>
    </row>
    <row r="3" spans="1:11" ht="20.25" customHeight="1">
      <c r="A3" s="52"/>
      <c r="B3" s="1606" t="s">
        <v>27</v>
      </c>
      <c r="C3" s="1608" t="s">
        <v>28</v>
      </c>
      <c r="D3" s="1614" t="s">
        <v>405</v>
      </c>
      <c r="E3" s="1615"/>
      <c r="F3" s="1616"/>
      <c r="G3" s="1600" t="s">
        <v>406</v>
      </c>
      <c r="H3" s="1617"/>
      <c r="I3" s="1617"/>
      <c r="J3" s="1617"/>
      <c r="K3" s="1608"/>
    </row>
    <row r="4" spans="1:11" ht="87" customHeight="1" thickBot="1">
      <c r="A4" s="52"/>
      <c r="B4" s="1607"/>
      <c r="C4" s="1609"/>
      <c r="D4" s="371" t="s">
        <v>447</v>
      </c>
      <c r="E4" s="407" t="s">
        <v>407</v>
      </c>
      <c r="F4" s="407" t="s">
        <v>95</v>
      </c>
      <c r="G4" s="474" t="s">
        <v>448</v>
      </c>
      <c r="H4" s="407" t="s">
        <v>449</v>
      </c>
      <c r="I4" s="407" t="s">
        <v>95</v>
      </c>
      <c r="J4" s="407" t="s">
        <v>96</v>
      </c>
      <c r="K4" s="406" t="s">
        <v>446</v>
      </c>
    </row>
    <row r="5" spans="1:11" ht="14.25" customHeight="1">
      <c r="A5" s="52"/>
      <c r="B5" s="54">
        <v>1</v>
      </c>
      <c r="C5" s="475" t="s">
        <v>32</v>
      </c>
      <c r="D5" s="293">
        <v>138.75</v>
      </c>
      <c r="E5" s="286">
        <v>94</v>
      </c>
      <c r="F5" s="294">
        <v>67.75</v>
      </c>
      <c r="G5" s="294">
        <v>110.75</v>
      </c>
      <c r="H5" s="286">
        <v>77</v>
      </c>
      <c r="I5" s="294">
        <v>69.53</v>
      </c>
      <c r="J5" s="294">
        <v>262.5</v>
      </c>
      <c r="K5" s="295">
        <v>96.67</v>
      </c>
    </row>
    <row r="6" spans="1:11" ht="14.25" customHeight="1">
      <c r="A6" s="52"/>
      <c r="B6" s="55">
        <v>2</v>
      </c>
      <c r="C6" s="476" t="s">
        <v>33</v>
      </c>
      <c r="D6" s="211">
        <v>98.75</v>
      </c>
      <c r="E6" s="250">
        <v>77</v>
      </c>
      <c r="F6" s="212">
        <v>77.97</v>
      </c>
      <c r="G6" s="212">
        <v>94.25</v>
      </c>
      <c r="H6" s="250">
        <v>76</v>
      </c>
      <c r="I6" s="212">
        <v>80.64</v>
      </c>
      <c r="J6" s="212">
        <v>218.75</v>
      </c>
      <c r="K6" s="213">
        <v>94.29</v>
      </c>
    </row>
    <row r="7" spans="1:11" ht="14.25" customHeight="1">
      <c r="A7" s="52"/>
      <c r="B7" s="55">
        <v>3</v>
      </c>
      <c r="C7" s="476" t="s">
        <v>34</v>
      </c>
      <c r="D7" s="211">
        <v>67.5</v>
      </c>
      <c r="E7" s="250">
        <v>51</v>
      </c>
      <c r="F7" s="212">
        <v>75.56</v>
      </c>
      <c r="G7" s="212">
        <v>65.75</v>
      </c>
      <c r="H7" s="250">
        <v>48</v>
      </c>
      <c r="I7" s="212">
        <v>73</v>
      </c>
      <c r="J7" s="212">
        <v>159.25</v>
      </c>
      <c r="K7" s="213">
        <v>100</v>
      </c>
    </row>
    <row r="8" spans="1:11" ht="14.25" customHeight="1">
      <c r="A8" s="52"/>
      <c r="B8" s="55">
        <v>4</v>
      </c>
      <c r="C8" s="476" t="s">
        <v>35</v>
      </c>
      <c r="D8" s="211">
        <v>235.75</v>
      </c>
      <c r="E8" s="250">
        <v>154</v>
      </c>
      <c r="F8" s="212">
        <v>65.32</v>
      </c>
      <c r="G8" s="212">
        <v>278.5</v>
      </c>
      <c r="H8" s="250">
        <v>175</v>
      </c>
      <c r="I8" s="212">
        <v>62.84</v>
      </c>
      <c r="J8" s="212">
        <v>593.75</v>
      </c>
      <c r="K8" s="213">
        <v>94.32</v>
      </c>
    </row>
    <row r="9" spans="1:11" ht="14.25" customHeight="1">
      <c r="A9" s="52"/>
      <c r="B9" s="55">
        <v>5</v>
      </c>
      <c r="C9" s="476" t="s">
        <v>36</v>
      </c>
      <c r="D9" s="211">
        <v>363.75</v>
      </c>
      <c r="E9" s="250">
        <v>217</v>
      </c>
      <c r="F9" s="212">
        <v>59.66</v>
      </c>
      <c r="G9" s="212">
        <v>347.5</v>
      </c>
      <c r="H9" s="250">
        <v>187</v>
      </c>
      <c r="I9" s="212">
        <v>53.81</v>
      </c>
      <c r="J9" s="212">
        <v>700</v>
      </c>
      <c r="K9" s="213">
        <v>93.14</v>
      </c>
    </row>
    <row r="10" spans="1:11" ht="14.25" customHeight="1">
      <c r="A10" s="52"/>
      <c r="B10" s="55">
        <v>6</v>
      </c>
      <c r="C10" s="476" t="s">
        <v>37</v>
      </c>
      <c r="D10" s="211">
        <v>100.5</v>
      </c>
      <c r="E10" s="250">
        <v>67</v>
      </c>
      <c r="F10" s="212">
        <v>66.67</v>
      </c>
      <c r="G10" s="212">
        <v>72.25</v>
      </c>
      <c r="H10" s="250">
        <v>45</v>
      </c>
      <c r="I10" s="212">
        <v>62.28</v>
      </c>
      <c r="J10" s="212">
        <v>183.5</v>
      </c>
      <c r="K10" s="213">
        <v>88.28</v>
      </c>
    </row>
    <row r="11" spans="1:11" ht="14.25" customHeight="1">
      <c r="A11" s="52"/>
      <c r="B11" s="55">
        <v>7</v>
      </c>
      <c r="C11" s="476" t="s">
        <v>38</v>
      </c>
      <c r="D11" s="211">
        <v>92.75</v>
      </c>
      <c r="E11" s="250">
        <v>88</v>
      </c>
      <c r="F11" s="212">
        <v>94.88</v>
      </c>
      <c r="G11" s="212">
        <v>12.5</v>
      </c>
      <c r="H11" s="250">
        <v>11</v>
      </c>
      <c r="I11" s="212">
        <v>88</v>
      </c>
      <c r="J11" s="212">
        <v>22.25</v>
      </c>
      <c r="K11" s="213">
        <v>93.26</v>
      </c>
    </row>
    <row r="12" spans="1:11" ht="14.25" customHeight="1">
      <c r="A12" s="52"/>
      <c r="B12" s="55">
        <v>8</v>
      </c>
      <c r="C12" s="476" t="s">
        <v>39</v>
      </c>
      <c r="D12" s="211">
        <v>165.5</v>
      </c>
      <c r="E12" s="250">
        <v>107</v>
      </c>
      <c r="F12" s="212">
        <v>64.65</v>
      </c>
      <c r="G12" s="212">
        <v>221.5</v>
      </c>
      <c r="H12" s="250">
        <v>143</v>
      </c>
      <c r="I12" s="212">
        <v>64.56</v>
      </c>
      <c r="J12" s="212">
        <v>434.25</v>
      </c>
      <c r="K12" s="213">
        <v>92.29</v>
      </c>
    </row>
    <row r="13" spans="1:11" ht="14.25" customHeight="1">
      <c r="A13" s="52"/>
      <c r="B13" s="55">
        <v>9</v>
      </c>
      <c r="C13" s="476" t="s">
        <v>40</v>
      </c>
      <c r="D13" s="211">
        <v>118</v>
      </c>
      <c r="E13" s="250">
        <v>115</v>
      </c>
      <c r="F13" s="212">
        <v>97.46</v>
      </c>
      <c r="G13" s="212">
        <v>147.75</v>
      </c>
      <c r="H13" s="250">
        <v>138</v>
      </c>
      <c r="I13" s="212">
        <v>93.4</v>
      </c>
      <c r="J13" s="212">
        <v>361.75</v>
      </c>
      <c r="K13" s="213">
        <v>98.69</v>
      </c>
    </row>
    <row r="14" spans="1:11" ht="14.25" customHeight="1">
      <c r="A14" s="52"/>
      <c r="B14" s="55">
        <v>10</v>
      </c>
      <c r="C14" s="476" t="s">
        <v>41</v>
      </c>
      <c r="D14" s="211">
        <v>120</v>
      </c>
      <c r="E14" s="250">
        <v>68</v>
      </c>
      <c r="F14" s="212">
        <v>56.67</v>
      </c>
      <c r="G14" s="212">
        <v>81</v>
      </c>
      <c r="H14" s="250">
        <v>42</v>
      </c>
      <c r="I14" s="212">
        <v>51.85</v>
      </c>
      <c r="J14" s="212">
        <v>176.75</v>
      </c>
      <c r="K14" s="213">
        <v>95.9</v>
      </c>
    </row>
    <row r="15" spans="1:11" ht="14.25" customHeight="1">
      <c r="A15" s="1603">
        <v>35</v>
      </c>
      <c r="B15" s="55">
        <v>11</v>
      </c>
      <c r="C15" s="476" t="s">
        <v>42</v>
      </c>
      <c r="D15" s="211">
        <v>80.75</v>
      </c>
      <c r="E15" s="250">
        <v>47</v>
      </c>
      <c r="F15" s="212">
        <v>58.2</v>
      </c>
      <c r="G15" s="212">
        <v>67.75</v>
      </c>
      <c r="H15" s="250">
        <v>41</v>
      </c>
      <c r="I15" s="212">
        <v>60.52</v>
      </c>
      <c r="J15" s="212">
        <v>122</v>
      </c>
      <c r="K15" s="213">
        <v>84.63</v>
      </c>
    </row>
    <row r="16" spans="1:11" ht="14.25" customHeight="1">
      <c r="A16" s="1603"/>
      <c r="B16" s="55">
        <v>12</v>
      </c>
      <c r="C16" s="476" t="s">
        <v>43</v>
      </c>
      <c r="D16" s="211">
        <v>169</v>
      </c>
      <c r="E16" s="250">
        <v>122</v>
      </c>
      <c r="F16" s="212">
        <v>72.19</v>
      </c>
      <c r="G16" s="212">
        <v>165.25</v>
      </c>
      <c r="H16" s="250">
        <v>121</v>
      </c>
      <c r="I16" s="212">
        <v>73.22</v>
      </c>
      <c r="J16" s="212">
        <v>354.75</v>
      </c>
      <c r="K16" s="213">
        <v>99.58</v>
      </c>
    </row>
    <row r="17" spans="1:11" ht="14.25" customHeight="1">
      <c r="A17" s="477"/>
      <c r="B17" s="55">
        <v>13</v>
      </c>
      <c r="C17" s="476" t="s">
        <v>44</v>
      </c>
      <c r="D17" s="211">
        <v>175</v>
      </c>
      <c r="E17" s="250">
        <v>153</v>
      </c>
      <c r="F17" s="212">
        <v>87.43</v>
      </c>
      <c r="G17" s="212">
        <v>264.75</v>
      </c>
      <c r="H17" s="250">
        <v>222</v>
      </c>
      <c r="I17" s="212">
        <v>83.85</v>
      </c>
      <c r="J17" s="212">
        <v>461.75</v>
      </c>
      <c r="K17" s="213">
        <v>99.51</v>
      </c>
    </row>
    <row r="18" spans="1:11" ht="14.25" customHeight="1">
      <c r="A18" s="52"/>
      <c r="B18" s="55">
        <v>14</v>
      </c>
      <c r="C18" s="476" t="s">
        <v>45</v>
      </c>
      <c r="D18" s="211">
        <v>107.75</v>
      </c>
      <c r="E18" s="250">
        <v>69</v>
      </c>
      <c r="F18" s="212">
        <v>64.04</v>
      </c>
      <c r="G18" s="212">
        <v>98</v>
      </c>
      <c r="H18" s="250">
        <v>63</v>
      </c>
      <c r="I18" s="212">
        <v>64.29</v>
      </c>
      <c r="J18" s="212">
        <v>202</v>
      </c>
      <c r="K18" s="213">
        <v>97.65</v>
      </c>
    </row>
    <row r="19" spans="1:11" ht="14.25" customHeight="1">
      <c r="A19" s="52"/>
      <c r="B19" s="55">
        <v>15</v>
      </c>
      <c r="C19" s="476" t="s">
        <v>46</v>
      </c>
      <c r="D19" s="211">
        <v>190</v>
      </c>
      <c r="E19" s="250">
        <v>125</v>
      </c>
      <c r="F19" s="212">
        <v>65.79</v>
      </c>
      <c r="G19" s="212">
        <v>166.5</v>
      </c>
      <c r="H19" s="250">
        <v>112</v>
      </c>
      <c r="I19" s="212">
        <v>67.27</v>
      </c>
      <c r="J19" s="212">
        <v>328</v>
      </c>
      <c r="K19" s="213">
        <v>87.04</v>
      </c>
    </row>
    <row r="20" spans="1:11" ht="14.25" customHeight="1">
      <c r="A20" s="52"/>
      <c r="B20" s="55">
        <v>16</v>
      </c>
      <c r="C20" s="476" t="s">
        <v>47</v>
      </c>
      <c r="D20" s="211">
        <v>99.75</v>
      </c>
      <c r="E20" s="250">
        <v>76</v>
      </c>
      <c r="F20" s="212">
        <v>76.19</v>
      </c>
      <c r="G20" s="212">
        <v>98</v>
      </c>
      <c r="H20" s="250">
        <v>72</v>
      </c>
      <c r="I20" s="212">
        <v>73.47</v>
      </c>
      <c r="J20" s="212">
        <v>213.5</v>
      </c>
      <c r="K20" s="213">
        <v>90.75</v>
      </c>
    </row>
    <row r="21" spans="1:11" ht="14.25" customHeight="1">
      <c r="A21" s="52"/>
      <c r="B21" s="55">
        <v>17</v>
      </c>
      <c r="C21" s="476" t="s">
        <v>48</v>
      </c>
      <c r="D21" s="211">
        <v>75.5</v>
      </c>
      <c r="E21" s="250">
        <v>58</v>
      </c>
      <c r="F21" s="212">
        <v>76.82</v>
      </c>
      <c r="G21" s="212">
        <v>78.75</v>
      </c>
      <c r="H21" s="250">
        <v>63</v>
      </c>
      <c r="I21" s="212">
        <v>80</v>
      </c>
      <c r="J21" s="212">
        <v>171</v>
      </c>
      <c r="K21" s="213">
        <v>98.1</v>
      </c>
    </row>
    <row r="22" spans="1:11" ht="14.25" customHeight="1">
      <c r="A22" s="52"/>
      <c r="B22" s="55">
        <v>18</v>
      </c>
      <c r="C22" s="476" t="s">
        <v>49</v>
      </c>
      <c r="D22" s="211">
        <v>83</v>
      </c>
      <c r="E22" s="250">
        <v>64</v>
      </c>
      <c r="F22" s="212">
        <v>77.11</v>
      </c>
      <c r="G22" s="212">
        <v>61.75</v>
      </c>
      <c r="H22" s="250">
        <v>51</v>
      </c>
      <c r="I22" s="212">
        <v>82.59</v>
      </c>
      <c r="J22" s="212">
        <v>148.5</v>
      </c>
      <c r="K22" s="213">
        <v>99.49</v>
      </c>
    </row>
    <row r="23" spans="1:11" ht="14.25" customHeight="1">
      <c r="A23" s="52"/>
      <c r="B23" s="55">
        <v>19</v>
      </c>
      <c r="C23" s="476" t="s">
        <v>50</v>
      </c>
      <c r="D23" s="211">
        <v>86.5</v>
      </c>
      <c r="E23" s="250">
        <v>83</v>
      </c>
      <c r="F23" s="212">
        <v>95.95</v>
      </c>
      <c r="G23" s="212">
        <v>93</v>
      </c>
      <c r="H23" s="250">
        <v>90</v>
      </c>
      <c r="I23" s="212">
        <v>96.77</v>
      </c>
      <c r="J23" s="212">
        <v>190.75</v>
      </c>
      <c r="K23" s="213">
        <v>99.21</v>
      </c>
    </row>
    <row r="24" spans="1:11" ht="14.25" customHeight="1">
      <c r="A24" s="52"/>
      <c r="B24" s="55">
        <v>20</v>
      </c>
      <c r="C24" s="476" t="s">
        <v>51</v>
      </c>
      <c r="D24" s="211">
        <v>203</v>
      </c>
      <c r="E24" s="250">
        <v>149</v>
      </c>
      <c r="F24" s="212">
        <v>73.4</v>
      </c>
      <c r="G24" s="212">
        <v>197.25</v>
      </c>
      <c r="H24" s="250">
        <v>133</v>
      </c>
      <c r="I24" s="212">
        <v>67.43</v>
      </c>
      <c r="J24" s="212">
        <v>316.75</v>
      </c>
      <c r="K24" s="213">
        <v>95.82</v>
      </c>
    </row>
    <row r="25" spans="1:11" ht="14.25" customHeight="1">
      <c r="A25" s="52"/>
      <c r="B25" s="55">
        <v>21</v>
      </c>
      <c r="C25" s="476" t="s">
        <v>52</v>
      </c>
      <c r="D25" s="211">
        <v>102.75</v>
      </c>
      <c r="E25" s="250">
        <v>61</v>
      </c>
      <c r="F25" s="212">
        <v>59.37</v>
      </c>
      <c r="G25" s="212">
        <v>66</v>
      </c>
      <c r="H25" s="250">
        <v>39</v>
      </c>
      <c r="I25" s="212">
        <v>59.09</v>
      </c>
      <c r="J25" s="212">
        <v>161.75</v>
      </c>
      <c r="K25" s="213">
        <v>93.51</v>
      </c>
    </row>
    <row r="26" spans="1:11" ht="14.25" customHeight="1">
      <c r="A26" s="52"/>
      <c r="B26" s="55">
        <v>22</v>
      </c>
      <c r="C26" s="476" t="s">
        <v>53</v>
      </c>
      <c r="D26" s="211">
        <v>83.5</v>
      </c>
      <c r="E26" s="250">
        <v>73</v>
      </c>
      <c r="F26" s="212">
        <v>87.43</v>
      </c>
      <c r="G26" s="212">
        <v>70</v>
      </c>
      <c r="H26" s="250">
        <v>58</v>
      </c>
      <c r="I26" s="212">
        <v>82.86</v>
      </c>
      <c r="J26" s="212">
        <v>138</v>
      </c>
      <c r="K26" s="213">
        <v>99.64</v>
      </c>
    </row>
    <row r="27" spans="1:11" ht="14.25" customHeight="1">
      <c r="A27" s="52"/>
      <c r="B27" s="55">
        <v>23</v>
      </c>
      <c r="C27" s="476" t="s">
        <v>54</v>
      </c>
      <c r="D27" s="211">
        <v>87.75</v>
      </c>
      <c r="E27" s="250">
        <v>61</v>
      </c>
      <c r="F27" s="212">
        <v>69.52</v>
      </c>
      <c r="G27" s="212">
        <v>79.75</v>
      </c>
      <c r="H27" s="250">
        <v>48</v>
      </c>
      <c r="I27" s="212">
        <v>60.19</v>
      </c>
      <c r="J27" s="212">
        <v>201.5</v>
      </c>
      <c r="K27" s="213">
        <v>99.5</v>
      </c>
    </row>
    <row r="28" spans="1:11" ht="14.25" customHeight="1">
      <c r="A28" s="52"/>
      <c r="B28" s="58">
        <v>24</v>
      </c>
      <c r="C28" s="476" t="s">
        <v>55</v>
      </c>
      <c r="D28" s="211">
        <v>54</v>
      </c>
      <c r="E28" s="250">
        <v>52</v>
      </c>
      <c r="F28" s="212">
        <v>96.3</v>
      </c>
      <c r="G28" s="212">
        <v>60</v>
      </c>
      <c r="H28" s="250">
        <v>48</v>
      </c>
      <c r="I28" s="212">
        <v>80</v>
      </c>
      <c r="J28" s="212">
        <v>114.25</v>
      </c>
      <c r="K28" s="213">
        <v>98.91</v>
      </c>
    </row>
    <row r="29" spans="1:11" ht="14.25" customHeight="1">
      <c r="A29" s="52"/>
      <c r="B29" s="58">
        <v>25</v>
      </c>
      <c r="C29" s="476" t="s">
        <v>56</v>
      </c>
      <c r="D29" s="211">
        <v>85.5</v>
      </c>
      <c r="E29" s="250">
        <v>61</v>
      </c>
      <c r="F29" s="212">
        <v>71.35</v>
      </c>
      <c r="G29" s="212">
        <v>115.25</v>
      </c>
      <c r="H29" s="250">
        <v>78</v>
      </c>
      <c r="I29" s="212">
        <v>67.68</v>
      </c>
      <c r="J29" s="212">
        <v>278</v>
      </c>
      <c r="K29" s="213">
        <v>91.73</v>
      </c>
    </row>
    <row r="30" spans="1:11" ht="14.25" customHeight="1">
      <c r="A30" s="52"/>
      <c r="B30" s="58">
        <v>26</v>
      </c>
      <c r="C30" s="476" t="s">
        <v>57</v>
      </c>
      <c r="D30" s="211">
        <v>158</v>
      </c>
      <c r="E30" s="250">
        <v>98</v>
      </c>
      <c r="F30" s="212">
        <v>62.03</v>
      </c>
      <c r="G30" s="212">
        <v>116.75</v>
      </c>
      <c r="H30" s="250">
        <v>76</v>
      </c>
      <c r="I30" s="212">
        <v>65.1</v>
      </c>
      <c r="J30" s="212">
        <v>145.5</v>
      </c>
      <c r="K30" s="213">
        <v>85.05</v>
      </c>
    </row>
    <row r="31" spans="1:11" ht="14.25" customHeight="1" thickBot="1">
      <c r="A31" s="52"/>
      <c r="B31" s="59">
        <v>27</v>
      </c>
      <c r="C31" s="478" t="s">
        <v>58</v>
      </c>
      <c r="D31" s="214">
        <v>29.25</v>
      </c>
      <c r="E31" s="258">
        <v>20</v>
      </c>
      <c r="F31" s="215">
        <v>68.38</v>
      </c>
      <c r="G31" s="215">
        <v>53</v>
      </c>
      <c r="H31" s="258">
        <v>36</v>
      </c>
      <c r="I31" s="215">
        <v>67.92</v>
      </c>
      <c r="J31" s="215">
        <v>113.75</v>
      </c>
      <c r="K31" s="216">
        <v>100</v>
      </c>
    </row>
    <row r="32" spans="1:11" ht="14.25" customHeight="1" thickBot="1">
      <c r="A32" s="52"/>
      <c r="B32" s="1610" t="s">
        <v>69</v>
      </c>
      <c r="C32" s="1611"/>
      <c r="D32" s="436">
        <v>3372.25</v>
      </c>
      <c r="E32" s="342">
        <v>2410</v>
      </c>
      <c r="F32" s="411">
        <v>71.47</v>
      </c>
      <c r="G32" s="411">
        <v>3283.5</v>
      </c>
      <c r="H32" s="342">
        <v>2293</v>
      </c>
      <c r="I32" s="411">
        <v>69.83</v>
      </c>
      <c r="J32" s="411">
        <v>6774.5</v>
      </c>
      <c r="K32" s="412">
        <v>95.01</v>
      </c>
    </row>
    <row r="33" spans="2:10" ht="12.75">
      <c r="B33" s="1427" t="s">
        <v>293</v>
      </c>
      <c r="C33" s="1427"/>
      <c r="D33" s="1418"/>
      <c r="E33" s="1418"/>
      <c r="F33" s="1418"/>
      <c r="G33" s="1418"/>
      <c r="H33" s="1418"/>
      <c r="I33" s="1418"/>
      <c r="J33" s="1418"/>
    </row>
  </sheetData>
  <sheetProtection/>
  <mergeCells count="9">
    <mergeCell ref="A15:A16"/>
    <mergeCell ref="B32:C32"/>
    <mergeCell ref="B33:J33"/>
    <mergeCell ref="J1:K1"/>
    <mergeCell ref="B2:K2"/>
    <mergeCell ref="B3:B4"/>
    <mergeCell ref="C3:C4"/>
    <mergeCell ref="D3:F3"/>
    <mergeCell ref="G3:K3"/>
  </mergeCells>
  <printOptions/>
  <pageMargins left="0.27" right="0.16" top="0.24" bottom="0.24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Admin</cp:lastModifiedBy>
  <cp:lastPrinted>2014-05-12T11:56:30Z</cp:lastPrinted>
  <dcterms:created xsi:type="dcterms:W3CDTF">2012-04-11T13:06:30Z</dcterms:created>
  <dcterms:modified xsi:type="dcterms:W3CDTF">2014-05-12T14:12:02Z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